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P1" sheetId="1" r:id="rId1"/>
    <sheet name="P2" sheetId="2" r:id="rId2"/>
    <sheet name="P3" sheetId="3" r:id="rId3"/>
    <sheet name="P4" sheetId="4" r:id="rId4"/>
    <sheet name="P5" sheetId="5" r:id="rId5"/>
    <sheet name="P6" sheetId="6" r:id="rId6"/>
    <sheet name="P7" sheetId="7" r:id="rId7"/>
    <sheet name="P8" sheetId="8" r:id="rId8"/>
    <sheet name="P9" sheetId="9" r:id="rId9"/>
    <sheet name="P10" sheetId="10" r:id="rId10"/>
    <sheet name="SUM" sheetId="11" r:id="rId11"/>
    <sheet name="PV1" sheetId="12" r:id="rId12"/>
    <sheet name="PV2" sheetId="13" r:id="rId13"/>
    <sheet name="PV3" sheetId="14" r:id="rId14"/>
    <sheet name="PV4" sheetId="15" r:id="rId15"/>
    <sheet name="PV5" sheetId="16" r:id="rId16"/>
    <sheet name="PV6" sheetId="17" r:id="rId17"/>
    <sheet name="PV7" sheetId="18" r:id="rId18"/>
    <sheet name="PV8" sheetId="19" r:id="rId19"/>
    <sheet name="PV9" sheetId="20" r:id="rId20"/>
    <sheet name="PV10" sheetId="21" r:id="rId21"/>
    <sheet name="SUMV" sheetId="22" r:id="rId22"/>
  </sheets>
  <definedNames/>
  <calcPr fullCalcOnLoad="1"/>
</workbook>
</file>

<file path=xl/sharedStrings.xml><?xml version="1.0" encoding="utf-8"?>
<sst xmlns="http://schemas.openxmlformats.org/spreadsheetml/2006/main" count="586" uniqueCount="133">
  <si>
    <t xml:space="preserve">                                                                 </t>
  </si>
  <si>
    <t>ROZPOČET 2008</t>
  </si>
  <si>
    <t>% 
zmena</t>
  </si>
  <si>
    <t>ROZPOČET 2008
(v eur)</t>
  </si>
  <si>
    <t>Bežné výdavky</t>
  </si>
  <si>
    <t>Zmena 
č. 1</t>
  </si>
  <si>
    <t>Upravený rozpočet 2008 
(v eur)</t>
  </si>
  <si>
    <t>Kapitálové výdavky</t>
  </si>
  <si>
    <t>Upravený
ROZPOČET 2008
(v eur)</t>
  </si>
  <si>
    <t>Funkčná klasifikácia</t>
  </si>
  <si>
    <t>Ukazovateľ</t>
  </si>
  <si>
    <t>upravený rozpočet</t>
  </si>
  <si>
    <t>610</t>
  </si>
  <si>
    <t>711</t>
  </si>
  <si>
    <t>620</t>
  </si>
  <si>
    <t>630</t>
  </si>
  <si>
    <t>640</t>
  </si>
  <si>
    <t>650</t>
  </si>
  <si>
    <t>712</t>
  </si>
  <si>
    <t>713</t>
  </si>
  <si>
    <t>714</t>
  </si>
  <si>
    <t>716</t>
  </si>
  <si>
    <t>717</t>
  </si>
  <si>
    <t>718</t>
  </si>
  <si>
    <t>719</t>
  </si>
  <si>
    <t>720</t>
  </si>
  <si>
    <t>PROGRAM 1: PLÁNOVANIE, MANAŽMENT A KONTROLA</t>
  </si>
  <si>
    <t>ROZPOČET 2011</t>
  </si>
  <si>
    <t>Rozpočet 2011
(v EUR)</t>
  </si>
  <si>
    <t>ROZPOČET 2011
(v EUR)</t>
  </si>
  <si>
    <t>Upravený rozpočet 2011
(v EUR)</t>
  </si>
  <si>
    <t>UPRAVENÝ ROZPOČET 2011
(v EUR)</t>
  </si>
  <si>
    <t>Zmena 31. 12. 2011</t>
  </si>
  <si>
    <t>Plánovanie, manažment a kontrola</t>
  </si>
  <si>
    <t>Manažment obce</t>
  </si>
  <si>
    <t>Komisia ROEP</t>
  </si>
  <si>
    <t>Územný plán rozvoja obce</t>
  </si>
  <si>
    <t>Členstvo obce v samosprávnych orgánoch a združeniach</t>
  </si>
  <si>
    <t>Propagácia a prezentácia obce</t>
  </si>
  <si>
    <t>Sčítanie obyvateľov, domov a bytov 2011</t>
  </si>
  <si>
    <t>PROGRAM 2: SLUŽBY OBČANOM</t>
  </si>
  <si>
    <t>Služby občanom</t>
  </si>
  <si>
    <t>Administratívne služby - matrika, register obyvateľov</t>
  </si>
  <si>
    <t>Obecný cintorín a Dom smútku</t>
  </si>
  <si>
    <t>Obecné média</t>
  </si>
  <si>
    <t>Obecný rozhlas</t>
  </si>
  <si>
    <t>Kronika obce</t>
  </si>
  <si>
    <t>PROGRAM 3: ODPADOVÉ HOSPODÁRSTVO</t>
  </si>
  <si>
    <t>Odpadové hospodárstvo</t>
  </si>
  <si>
    <t>Nakladanie s odpadom</t>
  </si>
  <si>
    <t>Odpadové vody</t>
  </si>
  <si>
    <t>Separácia a recyklácia odpadu</t>
  </si>
  <si>
    <t>PROGRAM 4: KOMUNIKÁCIE</t>
  </si>
  <si>
    <t>Komunikácie</t>
  </si>
  <si>
    <t>Údržba ciest</t>
  </si>
  <si>
    <t>Výstavba pozemných komunikácií</t>
  </si>
  <si>
    <t>PROGRAM 5: VZDELÁVANIE</t>
  </si>
  <si>
    <t>Vzdelávanie</t>
  </si>
  <si>
    <t>Materské školy</t>
  </si>
  <si>
    <t>Základná škola</t>
  </si>
  <si>
    <t>Financovanie z rozpočtu obce - ZŠ a MŠ</t>
  </si>
  <si>
    <t>Základná škola Zubrohlava</t>
  </si>
  <si>
    <t>Školská jedáleň</t>
  </si>
  <si>
    <t>PROGRAM 6: ŠPORT</t>
  </si>
  <si>
    <t>Šport</t>
  </si>
  <si>
    <t>TJ SOKOL Zubrohlava</t>
  </si>
  <si>
    <t>Podpora úspešných športovcov</t>
  </si>
  <si>
    <t>Klzisko</t>
  </si>
  <si>
    <t>Detské ihrisko</t>
  </si>
  <si>
    <t>PROGRAM 7: KULTÚRA</t>
  </si>
  <si>
    <t>Kultúra</t>
  </si>
  <si>
    <t>Kultúrny dom</t>
  </si>
  <si>
    <t>Organizácia kultúrnych podujatí v obci</t>
  </si>
  <si>
    <t>PROGRAM 8: PROSTREDIE PRE ŽIVOT</t>
  </si>
  <si>
    <t>Prostredie pre život</t>
  </si>
  <si>
    <t>Verejné osvetlenie</t>
  </si>
  <si>
    <t>Rekonštrukcia a modernizácia verejného osvetlenia</t>
  </si>
  <si>
    <t>Verejná zeleň</t>
  </si>
  <si>
    <t>Výstavba vodovodu</t>
  </si>
  <si>
    <t>PROGRAM 9: BEZPEČNOSŤ, PRÁVO A PORIADOK</t>
  </si>
  <si>
    <t>Bezpečnosť, právo a poriadok</t>
  </si>
  <si>
    <t>Požiarna ochrana</t>
  </si>
  <si>
    <t>Civilná ochrana</t>
  </si>
  <si>
    <t>PROGRAM 10: SOCIÁLNE SLUŽBY</t>
  </si>
  <si>
    <t>Sociálne služby</t>
  </si>
  <si>
    <t>Opatrovateľská služba v dome občana</t>
  </si>
  <si>
    <t>Starostlivosť o seniorov</t>
  </si>
  <si>
    <t>Sociálna výpomoc</t>
  </si>
  <si>
    <t>ZO ZŤP Zubrohlava</t>
  </si>
  <si>
    <t>Jednorázová sociálna výpomoc</t>
  </si>
  <si>
    <t>Aktivačné práce</t>
  </si>
  <si>
    <t>Rodina a deti</t>
  </si>
  <si>
    <t>Rodinné prídavky</t>
  </si>
  <si>
    <t>Rozpočet - sumarizácia</t>
  </si>
  <si>
    <t>Rozpočet rok 2010</t>
  </si>
  <si>
    <t>Rozpočet rok 2011</t>
  </si>
  <si>
    <t>Index 11/10</t>
  </si>
  <si>
    <t>Bežné príjmy spolu</t>
  </si>
  <si>
    <t>Kapitálové príjmy spolu</t>
  </si>
  <si>
    <t>Finančné operácie spolu</t>
  </si>
  <si>
    <t>SPOLU</t>
  </si>
  <si>
    <t>Finančné operácie</t>
  </si>
  <si>
    <t>1</t>
  </si>
  <si>
    <t>Príjmy spolu:</t>
  </si>
  <si>
    <t>Výdavky spolu:</t>
  </si>
  <si>
    <t>Program 1: Plánovanie, manažment a kontrola</t>
  </si>
  <si>
    <t>Program 2: Služby občanom</t>
  </si>
  <si>
    <t>Program 3: Odpadové hospodárstvo</t>
  </si>
  <si>
    <t>Program 4: Komunikácie</t>
  </si>
  <si>
    <t>Program 5: Vzdelávanie</t>
  </si>
  <si>
    <t>Program 6: Šport</t>
  </si>
  <si>
    <t>Program 7: Kultúra</t>
  </si>
  <si>
    <t>Program 8: Prostredie pre život</t>
  </si>
  <si>
    <t>Program 9: Bezpečnosť, právo a poriadok</t>
  </si>
  <si>
    <t>Program 10: Sociálne služby</t>
  </si>
  <si>
    <t>Výsledok hospodárenia:</t>
  </si>
  <si>
    <t>Rozpočet 2011</t>
  </si>
  <si>
    <t>Rozpočet 2012</t>
  </si>
  <si>
    <t>Rozpočet 2013</t>
  </si>
  <si>
    <t>PLÁNOVANIE, MANAŽMENT A KONTROLA</t>
  </si>
  <si>
    <t>SLUŽBY OBČANOM</t>
  </si>
  <si>
    <t>ODPADOVÉ HOSPODÁRSTVO</t>
  </si>
  <si>
    <t>KOMUNIKÁCIE</t>
  </si>
  <si>
    <t>VZDELÁVANIE</t>
  </si>
  <si>
    <t>ŠPORT</t>
  </si>
  <si>
    <t>KULTÚRA</t>
  </si>
  <si>
    <t>PROSTREDIE PRE ŽIVOT</t>
  </si>
  <si>
    <t>BEZPEČNOSŤ, PRÁVO A PORIADOK</t>
  </si>
  <si>
    <t>SOCIÁLNE SLUŽBY</t>
  </si>
  <si>
    <t>Rozpočet rok 2012</t>
  </si>
  <si>
    <t>Rozpočet rok 2013</t>
  </si>
  <si>
    <t>2</t>
  </si>
  <si>
    <t xml:space="preserve">                                                                 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</si>
</sst>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%"/>
  </numFmts>
  <fonts count="9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i/>
      <sz val="9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0" fillId="0" borderId="0" xfId="0" applyBorder="1" applyAlignment="1">
      <alignment/>
    </xf>
    <xf numFmtId="164" fontId="2" fillId="2" borderId="1" xfId="0" applyFont="1" applyFill="1" applyBorder="1" applyAlignment="1">
      <alignment horizontal="center" vertical="center"/>
    </xf>
    <xf numFmtId="164" fontId="2" fillId="3" borderId="1" xfId="0" applyFont="1" applyFill="1" applyBorder="1" applyAlignment="1">
      <alignment horizontal="center" vertical="center" wrapText="1"/>
    </xf>
    <xf numFmtId="164" fontId="0" fillId="2" borderId="2" xfId="0" applyFont="1" applyFill="1" applyBorder="1" applyAlignment="1">
      <alignment/>
    </xf>
    <xf numFmtId="164" fontId="3" fillId="2" borderId="3" xfId="0" applyFont="1" applyFill="1" applyBorder="1" applyAlignment="1">
      <alignment horizontal="center" vertical="center" wrapText="1"/>
    </xf>
    <xf numFmtId="164" fontId="1" fillId="2" borderId="4" xfId="0" applyFont="1" applyFill="1" applyBorder="1" applyAlignment="1">
      <alignment horizontal="center" vertical="center" wrapText="1"/>
    </xf>
    <xf numFmtId="164" fontId="4" fillId="3" borderId="3" xfId="0" applyFont="1" applyFill="1" applyBorder="1" applyAlignment="1">
      <alignment horizontal="center" vertical="center" wrapText="1"/>
    </xf>
    <xf numFmtId="164" fontId="3" fillId="3" borderId="3" xfId="0" applyFont="1" applyFill="1" applyBorder="1" applyAlignment="1">
      <alignment horizontal="center" vertical="center" wrapText="1"/>
    </xf>
    <xf numFmtId="164" fontId="0" fillId="0" borderId="0" xfId="0" applyFont="1" applyAlignment="1">
      <alignment/>
    </xf>
    <xf numFmtId="164" fontId="1" fillId="2" borderId="5" xfId="0" applyFont="1" applyFill="1" applyBorder="1" applyAlignment="1">
      <alignment horizontal="center" wrapText="1"/>
    </xf>
    <xf numFmtId="164" fontId="5" fillId="3" borderId="3" xfId="0" applyFont="1" applyFill="1" applyBorder="1" applyAlignment="1">
      <alignment horizontal="center" vertical="center" wrapText="1"/>
    </xf>
    <xf numFmtId="164" fontId="0" fillId="2" borderId="2" xfId="0" applyFont="1" applyFill="1" applyBorder="1" applyAlignment="1">
      <alignment horizontal="center" vertical="center"/>
    </xf>
    <xf numFmtId="164" fontId="4" fillId="2" borderId="6" xfId="0" applyFont="1" applyFill="1" applyBorder="1" applyAlignment="1">
      <alignment horizontal="center" vertical="center" wrapText="1"/>
    </xf>
    <xf numFmtId="164" fontId="0" fillId="2" borderId="7" xfId="0" applyFont="1" applyFill="1" applyBorder="1" applyAlignment="1">
      <alignment horizontal="center" vertical="center"/>
    </xf>
    <xf numFmtId="164" fontId="4" fillId="2" borderId="8" xfId="0" applyFont="1" applyFill="1" applyBorder="1" applyAlignment="1">
      <alignment horizontal="center" vertical="center"/>
    </xf>
    <xf numFmtId="164" fontId="0" fillId="2" borderId="2" xfId="0" applyFont="1" applyFill="1" applyBorder="1" applyAlignment="1">
      <alignment horizontal="center"/>
    </xf>
    <xf numFmtId="164" fontId="4" fillId="2" borderId="9" xfId="0" applyFont="1" applyFill="1" applyBorder="1" applyAlignment="1">
      <alignment horizontal="center" vertical="center"/>
    </xf>
    <xf numFmtId="164" fontId="4" fillId="2" borderId="10" xfId="0" applyFont="1" applyFill="1" applyBorder="1" applyAlignment="1">
      <alignment horizontal="center" vertical="center"/>
    </xf>
    <xf numFmtId="164" fontId="0" fillId="0" borderId="0" xfId="0" applyFont="1" applyBorder="1" applyAlignment="1">
      <alignment/>
    </xf>
    <xf numFmtId="164" fontId="0" fillId="0" borderId="11" xfId="0" applyBorder="1" applyAlignment="1">
      <alignment horizontal="center"/>
    </xf>
    <xf numFmtId="164" fontId="2" fillId="4" borderId="12" xfId="0" applyFont="1" applyFill="1" applyBorder="1" applyAlignment="1">
      <alignment horizontal="center"/>
    </xf>
    <xf numFmtId="164" fontId="2" fillId="4" borderId="13" xfId="0" applyFont="1" applyFill="1" applyBorder="1" applyAlignment="1">
      <alignment wrapText="1"/>
    </xf>
    <xf numFmtId="164" fontId="2" fillId="4" borderId="14" xfId="0" applyFont="1" applyFill="1" applyBorder="1" applyAlignment="1">
      <alignment/>
    </xf>
    <xf numFmtId="164" fontId="2" fillId="4" borderId="15" xfId="0" applyFont="1" applyFill="1" applyBorder="1" applyAlignment="1">
      <alignment/>
    </xf>
    <xf numFmtId="164" fontId="2" fillId="4" borderId="16" xfId="0" applyFont="1" applyFill="1" applyBorder="1" applyAlignment="1">
      <alignment/>
    </xf>
    <xf numFmtId="165" fontId="0" fillId="4" borderId="16" xfId="0" applyNumberFormat="1" applyFill="1" applyBorder="1" applyAlignment="1">
      <alignment/>
    </xf>
    <xf numFmtId="164" fontId="2" fillId="2" borderId="12" xfId="0" applyFont="1" applyFill="1" applyBorder="1" applyAlignment="1">
      <alignment horizontal="center"/>
    </xf>
    <xf numFmtId="164" fontId="2" fillId="2" borderId="13" xfId="0" applyFont="1" applyFill="1" applyBorder="1" applyAlignment="1">
      <alignment wrapText="1"/>
    </xf>
    <xf numFmtId="164" fontId="2" fillId="2" borderId="14" xfId="0" applyFont="1" applyFill="1" applyBorder="1" applyAlignment="1">
      <alignment/>
    </xf>
    <xf numFmtId="164" fontId="2" fillId="2" borderId="15" xfId="0" applyFont="1" applyFill="1" applyBorder="1" applyAlignment="1">
      <alignment/>
    </xf>
    <xf numFmtId="164" fontId="2" fillId="2" borderId="16" xfId="0" applyFont="1" applyFill="1" applyBorder="1" applyAlignment="1">
      <alignment/>
    </xf>
    <xf numFmtId="165" fontId="0" fillId="3" borderId="13" xfId="0" applyNumberFormat="1" applyFill="1" applyBorder="1" applyAlignment="1">
      <alignment/>
    </xf>
    <xf numFmtId="164" fontId="5" fillId="5" borderId="12" xfId="0" applyFont="1" applyFill="1" applyBorder="1" applyAlignment="1">
      <alignment horizontal="center"/>
    </xf>
    <xf numFmtId="164" fontId="5" fillId="5" borderId="17" xfId="0" applyFont="1" applyFill="1" applyBorder="1" applyAlignment="1">
      <alignment wrapText="1"/>
    </xf>
    <xf numFmtId="164" fontId="5" fillId="5" borderId="14" xfId="0" applyFont="1" applyFill="1" applyBorder="1" applyAlignment="1">
      <alignment/>
    </xf>
    <xf numFmtId="164" fontId="5" fillId="5" borderId="15" xfId="0" applyFont="1" applyFill="1" applyBorder="1" applyAlignment="1">
      <alignment/>
    </xf>
    <xf numFmtId="164" fontId="5" fillId="5" borderId="16" xfId="0" applyFont="1" applyFill="1" applyBorder="1" applyAlignment="1">
      <alignment/>
    </xf>
    <xf numFmtId="164" fontId="0" fillId="0" borderId="0" xfId="0" applyFill="1" applyBorder="1" applyAlignment="1">
      <alignment/>
    </xf>
    <xf numFmtId="164" fontId="0" fillId="0" borderId="12" xfId="0" applyFont="1" applyBorder="1" applyAlignment="1">
      <alignment horizontal="center"/>
    </xf>
    <xf numFmtId="164" fontId="6" fillId="6" borderId="12" xfId="0" applyFont="1" applyFill="1" applyBorder="1" applyAlignment="1">
      <alignment horizontal="center"/>
    </xf>
    <xf numFmtId="164" fontId="6" fillId="6" borderId="17" xfId="0" applyFont="1" applyFill="1" applyBorder="1" applyAlignment="1">
      <alignment wrapText="1"/>
    </xf>
    <xf numFmtId="164" fontId="2" fillId="6" borderId="14" xfId="0" applyFont="1" applyFill="1" applyBorder="1" applyAlignment="1">
      <alignment/>
    </xf>
    <xf numFmtId="164" fontId="2" fillId="6" borderId="15" xfId="0" applyFont="1" applyFill="1" applyBorder="1" applyAlignment="1">
      <alignment/>
    </xf>
    <xf numFmtId="164" fontId="2" fillId="6" borderId="16" xfId="0" applyFont="1" applyFill="1" applyBorder="1" applyAlignment="1">
      <alignment/>
    </xf>
    <xf numFmtId="164" fontId="6" fillId="0" borderId="12" xfId="0" applyFont="1" applyFill="1" applyBorder="1" applyAlignment="1">
      <alignment horizontal="center"/>
    </xf>
    <xf numFmtId="164" fontId="6" fillId="0" borderId="12" xfId="0" applyFont="1" applyFill="1" applyBorder="1" applyAlignment="1">
      <alignment wrapText="1"/>
    </xf>
    <xf numFmtId="164" fontId="6" fillId="0" borderId="17" xfId="0" applyFont="1" applyFill="1" applyBorder="1" applyAlignment="1">
      <alignment wrapText="1"/>
    </xf>
    <xf numFmtId="164" fontId="2" fillId="0" borderId="14" xfId="0" applyFont="1" applyFill="1" applyBorder="1" applyAlignment="1">
      <alignment/>
    </xf>
    <xf numFmtId="164" fontId="2" fillId="0" borderId="15" xfId="0" applyFont="1" applyFill="1" applyBorder="1" applyAlignment="1">
      <alignment/>
    </xf>
    <xf numFmtId="164" fontId="0" fillId="0" borderId="0" xfId="0" applyFill="1" applyAlignment="1">
      <alignment/>
    </xf>
    <xf numFmtId="164" fontId="2" fillId="0" borderId="16" xfId="0" applyFont="1" applyFill="1" applyBorder="1" applyAlignment="1">
      <alignment/>
    </xf>
    <xf numFmtId="164" fontId="0" fillId="0" borderId="18" xfId="0" applyBorder="1" applyAlignment="1">
      <alignment/>
    </xf>
    <xf numFmtId="164" fontId="7" fillId="7" borderId="19" xfId="0" applyFont="1" applyFill="1" applyBorder="1" applyAlignment="1">
      <alignment horizontal="left" vertical="top"/>
    </xf>
    <xf numFmtId="164" fontId="7" fillId="7" borderId="20" xfId="0" applyFont="1" applyFill="1" applyBorder="1" applyAlignment="1">
      <alignment horizontal="left" vertical="top"/>
    </xf>
    <xf numFmtId="164" fontId="5" fillId="7" borderId="19" xfId="0" applyFont="1" applyFill="1" applyBorder="1" applyAlignment="1">
      <alignment horizontal="center" vertical="center"/>
    </xf>
    <xf numFmtId="164" fontId="6" fillId="7" borderId="20" xfId="0" applyFont="1" applyFill="1" applyBorder="1" applyAlignment="1">
      <alignment horizontal="center" vertical="center" wrapText="1"/>
    </xf>
    <xf numFmtId="164" fontId="6" fillId="7" borderId="21" xfId="0" applyFont="1" applyFill="1" applyBorder="1" applyAlignment="1">
      <alignment horizontal="center" vertical="center" wrapText="1"/>
    </xf>
    <xf numFmtId="164" fontId="5" fillId="7" borderId="20" xfId="0" applyFont="1" applyFill="1" applyBorder="1" applyAlignment="1">
      <alignment horizontal="center" vertical="center"/>
    </xf>
    <xf numFmtId="164" fontId="0" fillId="0" borderId="22" xfId="0" applyBorder="1" applyAlignment="1">
      <alignment/>
    </xf>
    <xf numFmtId="164" fontId="4" fillId="8" borderId="20" xfId="0" applyFont="1" applyFill="1" applyBorder="1" applyAlignment="1">
      <alignment horizontal="center"/>
    </xf>
    <xf numFmtId="164" fontId="2" fillId="8" borderId="21" xfId="0" applyFont="1" applyFill="1" applyBorder="1" applyAlignment="1">
      <alignment/>
    </xf>
    <xf numFmtId="164" fontId="2" fillId="8" borderId="21" xfId="0" applyFont="1" applyFill="1" applyBorder="1" applyAlignment="1">
      <alignment horizontal="right"/>
    </xf>
    <xf numFmtId="164" fontId="2" fillId="8" borderId="22" xfId="0" applyFont="1" applyFill="1" applyBorder="1" applyAlignment="1">
      <alignment horizontal="right"/>
    </xf>
    <xf numFmtId="164" fontId="2" fillId="8" borderId="23" xfId="0" applyFont="1" applyFill="1" applyBorder="1" applyAlignment="1">
      <alignment horizontal="right"/>
    </xf>
    <xf numFmtId="164" fontId="4" fillId="8" borderId="24" xfId="0" applyFont="1" applyFill="1" applyBorder="1" applyAlignment="1">
      <alignment horizontal="center"/>
    </xf>
    <xf numFmtId="164" fontId="2" fillId="8" borderId="25" xfId="0" applyFont="1" applyFill="1" applyBorder="1" applyAlignment="1">
      <alignment/>
    </xf>
    <xf numFmtId="164" fontId="2" fillId="8" borderId="26" xfId="0" applyFont="1" applyFill="1" applyBorder="1" applyAlignment="1">
      <alignment horizontal="right"/>
    </xf>
    <xf numFmtId="164" fontId="2" fillId="8" borderId="25" xfId="0" applyFont="1" applyFill="1" applyBorder="1" applyAlignment="1">
      <alignment horizontal="right"/>
    </xf>
    <xf numFmtId="164" fontId="2" fillId="8" borderId="27" xfId="0" applyFont="1" applyFill="1" applyBorder="1" applyAlignment="1">
      <alignment horizontal="right"/>
    </xf>
    <xf numFmtId="164" fontId="4" fillId="0" borderId="24" xfId="0" applyFont="1" applyBorder="1" applyAlignment="1">
      <alignment horizontal="center"/>
    </xf>
    <xf numFmtId="164" fontId="8" fillId="0" borderId="25" xfId="0" applyFont="1" applyBorder="1" applyAlignment="1">
      <alignment/>
    </xf>
    <xf numFmtId="164" fontId="2" fillId="0" borderId="26" xfId="0" applyFont="1" applyBorder="1" applyAlignment="1">
      <alignment horizontal="right"/>
    </xf>
    <xf numFmtId="164" fontId="2" fillId="0" borderId="25" xfId="0" applyFont="1" applyBorder="1" applyAlignment="1">
      <alignment horizontal="right"/>
    </xf>
    <xf numFmtId="164" fontId="0" fillId="0" borderId="26" xfId="0" applyBorder="1" applyAlignment="1">
      <alignment horizontal="right"/>
    </xf>
    <xf numFmtId="164" fontId="0" fillId="0" borderId="25" xfId="0" applyBorder="1" applyAlignment="1">
      <alignment horizontal="right"/>
    </xf>
    <xf numFmtId="164" fontId="4" fillId="8" borderId="28" xfId="0" applyFont="1" applyFill="1" applyBorder="1" applyAlignment="1">
      <alignment horizontal="center"/>
    </xf>
    <xf numFmtId="164" fontId="2" fillId="8" borderId="29" xfId="0" applyFont="1" applyFill="1" applyBorder="1" applyAlignment="1">
      <alignment/>
    </xf>
    <xf numFmtId="164" fontId="2" fillId="8" borderId="29" xfId="0" applyFont="1" applyFill="1" applyBorder="1" applyAlignment="1">
      <alignment horizontal="right"/>
    </xf>
    <xf numFmtId="164" fontId="2" fillId="8" borderId="30" xfId="0" applyFont="1" applyFill="1" applyBorder="1" applyAlignment="1">
      <alignment horizontal="right"/>
    </xf>
    <xf numFmtId="164" fontId="2" fillId="8" borderId="31" xfId="0" applyFont="1" applyFill="1" applyBorder="1" applyAlignment="1">
      <alignment horizontal="right"/>
    </xf>
    <xf numFmtId="164" fontId="6" fillId="8" borderId="32" xfId="0" applyFont="1" applyFill="1" applyBorder="1" applyAlignment="1">
      <alignment horizontal="center" vertical="center"/>
    </xf>
    <xf numFmtId="164" fontId="6" fillId="8" borderId="28" xfId="0" applyFont="1" applyFill="1" applyBorder="1" applyAlignment="1">
      <alignment horizontal="center" vertical="center"/>
    </xf>
    <xf numFmtId="164" fontId="6" fillId="8" borderId="30" xfId="0" applyFont="1" applyFill="1" applyBorder="1" applyAlignment="1">
      <alignment horizontal="center" vertical="center"/>
    </xf>
    <xf numFmtId="164" fontId="6" fillId="8" borderId="0" xfId="0" applyFont="1" applyFill="1" applyBorder="1" applyAlignment="1">
      <alignment horizontal="center" vertical="center"/>
    </xf>
    <xf numFmtId="164" fontId="5" fillId="8" borderId="19" xfId="0" applyFont="1" applyFill="1" applyBorder="1" applyAlignment="1">
      <alignment horizontal="center" vertical="center"/>
    </xf>
    <xf numFmtId="164" fontId="6" fillId="8" borderId="28" xfId="0" applyFont="1" applyFill="1" applyBorder="1" applyAlignment="1">
      <alignment horizontal="center" vertical="center" wrapText="1"/>
    </xf>
    <xf numFmtId="164" fontId="6" fillId="8" borderId="31" xfId="0" applyFont="1" applyFill="1" applyBorder="1" applyAlignment="1">
      <alignment horizontal="center" vertical="center" wrapText="1"/>
    </xf>
    <xf numFmtId="164" fontId="5" fillId="8" borderId="20" xfId="0" applyFont="1" applyFill="1" applyBorder="1" applyAlignment="1">
      <alignment horizontal="center" vertical="center"/>
    </xf>
    <xf numFmtId="164" fontId="6" fillId="8" borderId="29" xfId="0" applyFont="1" applyFill="1" applyBorder="1" applyAlignment="1">
      <alignment horizontal="center" vertical="center" wrapText="1"/>
    </xf>
    <xf numFmtId="164" fontId="6" fillId="8" borderId="20" xfId="0" applyFont="1" applyFill="1" applyBorder="1" applyAlignment="1">
      <alignment horizontal="center" vertical="center" wrapText="1"/>
    </xf>
    <xf numFmtId="164" fontId="6" fillId="8" borderId="21" xfId="0" applyFont="1" applyFill="1" applyBorder="1" applyAlignment="1">
      <alignment horizontal="center" vertical="center" wrapText="1"/>
    </xf>
    <xf numFmtId="164" fontId="6" fillId="8" borderId="23" xfId="0" applyFont="1" applyFill="1" applyBorder="1" applyAlignment="1">
      <alignment horizontal="center" vertical="center" wrapText="1"/>
    </xf>
    <xf numFmtId="164" fontId="2" fillId="8" borderId="26" xfId="0" applyFont="1" applyFill="1" applyBorder="1" applyAlignment="1">
      <alignment horizontal="center"/>
    </xf>
    <xf numFmtId="164" fontId="2" fillId="8" borderId="26" xfId="0" applyFont="1" applyFill="1" applyBorder="1" applyAlignment="1">
      <alignment wrapText="1"/>
    </xf>
    <xf numFmtId="164" fontId="0" fillId="0" borderId="33" xfId="0" applyBorder="1" applyAlignment="1">
      <alignment horizontal="center"/>
    </xf>
    <xf numFmtId="164" fontId="2" fillId="9" borderId="26" xfId="0" applyFont="1" applyFill="1" applyBorder="1" applyAlignment="1">
      <alignment horizontal="center"/>
    </xf>
    <xf numFmtId="164" fontId="2" fillId="9" borderId="26" xfId="0" applyFont="1" applyFill="1" applyBorder="1" applyAlignment="1">
      <alignment wrapText="1"/>
    </xf>
    <xf numFmtId="164" fontId="2" fillId="9" borderId="25" xfId="0" applyFont="1" applyFill="1" applyBorder="1" applyAlignment="1">
      <alignment wrapText="1"/>
    </xf>
    <xf numFmtId="164" fontId="2" fillId="9" borderId="33" xfId="0" applyFont="1" applyFill="1" applyBorder="1" applyAlignment="1">
      <alignment/>
    </xf>
    <xf numFmtId="164" fontId="2" fillId="9" borderId="25" xfId="0" applyFont="1" applyFill="1" applyBorder="1" applyAlignment="1">
      <alignment/>
    </xf>
    <xf numFmtId="164" fontId="2" fillId="9" borderId="27" xfId="0" applyFont="1" applyFill="1" applyBorder="1" applyAlignment="1">
      <alignment/>
    </xf>
    <xf numFmtId="164" fontId="2" fillId="8" borderId="25" xfId="0" applyFont="1" applyFill="1" applyBorder="1" applyAlignment="1">
      <alignment wrapText="1"/>
    </xf>
    <xf numFmtId="164" fontId="2" fillId="8" borderId="33" xfId="0" applyFont="1" applyFill="1" applyBorder="1" applyAlignment="1">
      <alignment/>
    </xf>
    <xf numFmtId="164" fontId="2" fillId="8" borderId="27" xfId="0" applyFont="1" applyFill="1" applyBorder="1" applyAlignment="1">
      <alignment/>
    </xf>
    <xf numFmtId="164" fontId="5" fillId="10" borderId="26" xfId="0" applyFont="1" applyFill="1" applyBorder="1" applyAlignment="1">
      <alignment horizontal="center"/>
    </xf>
    <xf numFmtId="164" fontId="5" fillId="10" borderId="26" xfId="0" applyFont="1" applyFill="1" applyBorder="1" applyAlignment="1">
      <alignment wrapText="1"/>
    </xf>
    <xf numFmtId="164" fontId="5" fillId="10" borderId="25" xfId="0" applyFont="1" applyFill="1" applyBorder="1" applyAlignment="1">
      <alignment wrapText="1"/>
    </xf>
    <xf numFmtId="164" fontId="5" fillId="10" borderId="33" xfId="0" applyFont="1" applyFill="1" applyBorder="1" applyAlignment="1">
      <alignment/>
    </xf>
    <xf numFmtId="164" fontId="5" fillId="10" borderId="25" xfId="0" applyFont="1" applyFill="1" applyBorder="1" applyAlignment="1">
      <alignment/>
    </xf>
    <xf numFmtId="164" fontId="5" fillId="10" borderId="27" xfId="0" applyFont="1" applyFill="1" applyBorder="1" applyAlignment="1">
      <alignment/>
    </xf>
    <xf numFmtId="164" fontId="7" fillId="7" borderId="19" xfId="0" applyFont="1" applyFill="1" applyBorder="1" applyAlignment="1">
      <alignment horizontal="left" vertical="center"/>
    </xf>
    <xf numFmtId="164" fontId="7" fillId="7" borderId="20" xfId="0" applyFont="1" applyFill="1" applyBorder="1" applyAlignment="1">
      <alignment horizontal="left" vertical="center"/>
    </xf>
    <xf numFmtId="164" fontId="2" fillId="8" borderId="20" xfId="0" applyFont="1" applyFill="1" applyBorder="1" applyAlignment="1">
      <alignment horizontal="right"/>
    </xf>
    <xf numFmtId="164" fontId="2" fillId="8" borderId="34" xfId="0" applyFont="1" applyFill="1" applyBorder="1" applyAlignment="1">
      <alignment horizontal="right"/>
    </xf>
    <xf numFmtId="164" fontId="5" fillId="7" borderId="19" xfId="0" applyFont="1" applyFill="1" applyBorder="1" applyAlignment="1">
      <alignment horizontal="center" vertical="center" wrapText="1"/>
    </xf>
    <xf numFmtId="164" fontId="2" fillId="8" borderId="24" xfId="0" applyFont="1" applyFill="1" applyBorder="1" applyAlignment="1">
      <alignment horizontal="right"/>
    </xf>
    <xf numFmtId="164" fontId="2" fillId="8" borderId="35" xfId="0" applyFont="1" applyFill="1" applyBorder="1" applyAlignment="1">
      <alignment horizontal="right"/>
    </xf>
    <xf numFmtId="164" fontId="2" fillId="8" borderId="36" xfId="0" applyFont="1" applyFill="1" applyBorder="1" applyAlignment="1">
      <alignment horizontal="right"/>
    </xf>
    <xf numFmtId="164" fontId="8" fillId="0" borderId="24" xfId="0" applyFont="1" applyBorder="1" applyAlignment="1">
      <alignment/>
    </xf>
    <xf numFmtId="164" fontId="2" fillId="0" borderId="27" xfId="0" applyFont="1" applyBorder="1" applyAlignment="1">
      <alignment horizontal="right"/>
    </xf>
    <xf numFmtId="164" fontId="2" fillId="8" borderId="28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16"/>
  <sheetViews>
    <sheetView zoomScale="88" zoomScaleNormal="88" workbookViewId="0" topLeftCell="A1">
      <selection activeCell="A1" sqref="A1"/>
    </sheetView>
  </sheetViews>
  <sheetFormatPr defaultColWidth="9.140625" defaultRowHeight="12.75"/>
  <cols>
    <col min="2" max="3" width="3.140625" style="0" customWidth="1"/>
    <col min="4" max="4" width="8.7109375" style="0" customWidth="1"/>
    <col min="5" max="5" width="3.140625" style="0" customWidth="1"/>
    <col min="6" max="6" width="27.140625" style="0" customWidth="1"/>
    <col min="7" max="7" width="9.7109375" style="0" customWidth="1"/>
    <col min="8" max="11" width="7.7109375" style="0" customWidth="1"/>
    <col min="12" max="12" width="0" style="0" customWidth="1"/>
    <col min="13" max="13" width="7.7109375" style="0" customWidth="1"/>
    <col min="14" max="14" width="9.7109375" style="0" customWidth="1"/>
    <col min="15" max="15" width="0.85546875" style="0" customWidth="1"/>
    <col min="16" max="16" width="9.7109375" style="0" customWidth="1"/>
    <col min="17" max="17" width="7.7109375" style="0" customWidth="1"/>
    <col min="18" max="18" width="0" style="0" customWidth="1"/>
    <col min="19" max="19" width="7.7109375" style="0" customWidth="1"/>
    <col min="20" max="21" width="0" style="0" customWidth="1"/>
    <col min="22" max="22" width="7.7109375" style="0" customWidth="1"/>
    <col min="23" max="25" width="0" style="0" customWidth="1"/>
    <col min="26" max="26" width="7.7109375" style="0" customWidth="1"/>
    <col min="27" max="27" width="9.7109375" style="0" customWidth="1"/>
    <col min="28" max="28" width="0.71875" style="0" customWidth="1"/>
    <col min="29" max="30" width="10.140625" style="0" customWidth="1"/>
    <col min="31" max="31" width="7.7109375" style="0" customWidth="1"/>
    <col min="32" max="32" width="9.28125" style="0" customWidth="1"/>
  </cols>
  <sheetData>
    <row r="1" ht="12.75" collapsed="1">
      <c r="A1" t="s">
        <v>132</v>
      </c>
    </row>
    <row r="2" ht="12.75">
      <c r="B2" s="1" t="s">
        <v>26</v>
      </c>
    </row>
    <row r="4" spans="2:31" ht="12.75">
      <c r="B4" s="3" t="s">
        <v>27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4" t="s">
        <v>2</v>
      </c>
    </row>
    <row r="5" spans="2:31" ht="12.75">
      <c r="B5" s="5"/>
      <c r="C5" s="5"/>
      <c r="D5" s="5"/>
      <c r="E5" s="5"/>
      <c r="F5" s="5"/>
      <c r="G5" s="6" t="s">
        <v>28</v>
      </c>
      <c r="H5" s="7" t="s">
        <v>4</v>
      </c>
      <c r="I5" s="7"/>
      <c r="J5" s="7"/>
      <c r="K5" s="7"/>
      <c r="L5" s="7"/>
      <c r="M5" s="8" t="s">
        <v>32</v>
      </c>
      <c r="N5" s="9" t="s">
        <v>30</v>
      </c>
      <c r="O5" s="10"/>
      <c r="P5" s="6" t="s">
        <v>28</v>
      </c>
      <c r="Q5" s="11" t="s">
        <v>7</v>
      </c>
      <c r="R5" s="11"/>
      <c r="S5" s="11"/>
      <c r="T5" s="11"/>
      <c r="U5" s="11"/>
      <c r="V5" s="11"/>
      <c r="W5" s="11"/>
      <c r="X5" s="11"/>
      <c r="Y5" s="11"/>
      <c r="Z5" s="8" t="s">
        <v>32</v>
      </c>
      <c r="AA5" s="9" t="s">
        <v>30</v>
      </c>
      <c r="AB5" s="10"/>
      <c r="AC5" s="12" t="s">
        <v>29</v>
      </c>
      <c r="AD5" s="12" t="s">
        <v>31</v>
      </c>
      <c r="AE5" s="4"/>
    </row>
    <row r="6" spans="2:31" ht="12.75">
      <c r="B6" s="13"/>
      <c r="C6" s="14"/>
      <c r="D6" s="14" t="s">
        <v>9</v>
      </c>
      <c r="E6" s="15"/>
      <c r="F6" s="16" t="s">
        <v>10</v>
      </c>
      <c r="G6" s="6"/>
      <c r="H6" s="17" t="s">
        <v>11</v>
      </c>
      <c r="I6" s="17"/>
      <c r="J6" s="17"/>
      <c r="K6" s="17"/>
      <c r="L6" s="17"/>
      <c r="M6" s="8"/>
      <c r="N6" s="9"/>
      <c r="O6" s="10"/>
      <c r="P6" s="6"/>
      <c r="Q6" s="17" t="s">
        <v>11</v>
      </c>
      <c r="R6" s="17"/>
      <c r="S6" s="17"/>
      <c r="T6" s="17"/>
      <c r="U6" s="17"/>
      <c r="V6" s="17"/>
      <c r="W6" s="17"/>
      <c r="X6" s="17"/>
      <c r="Y6" s="17"/>
      <c r="Z6" s="8"/>
      <c r="AA6" s="9"/>
      <c r="AB6" s="10"/>
      <c r="AC6" s="12"/>
      <c r="AD6" s="12"/>
      <c r="AE6" s="12"/>
    </row>
    <row r="7" spans="2:31" ht="12.75">
      <c r="B7" s="13"/>
      <c r="C7" s="14"/>
      <c r="D7" s="14"/>
      <c r="E7" s="15"/>
      <c r="F7" s="16"/>
      <c r="G7" s="6"/>
      <c r="H7" s="18" t="s">
        <v>12</v>
      </c>
      <c r="I7" s="18" t="s">
        <v>14</v>
      </c>
      <c r="J7" s="18" t="s">
        <v>15</v>
      </c>
      <c r="K7" s="18" t="s">
        <v>16</v>
      </c>
      <c r="L7" s="18" t="s">
        <v>17</v>
      </c>
      <c r="M7" s="8"/>
      <c r="N7" s="9"/>
      <c r="O7" s="10"/>
      <c r="P7" s="6"/>
      <c r="Q7" s="19" t="s">
        <v>13</v>
      </c>
      <c r="R7" s="19" t="s">
        <v>18</v>
      </c>
      <c r="S7" s="19" t="s">
        <v>19</v>
      </c>
      <c r="T7" s="19" t="s">
        <v>20</v>
      </c>
      <c r="U7" s="19" t="s">
        <v>21</v>
      </c>
      <c r="V7" s="19" t="s">
        <v>22</v>
      </c>
      <c r="W7" s="19" t="s">
        <v>23</v>
      </c>
      <c r="X7" s="19" t="s">
        <v>24</v>
      </c>
      <c r="Y7" s="19" t="s">
        <v>25</v>
      </c>
      <c r="Z7" s="8"/>
      <c r="AA7" s="9"/>
      <c r="AB7" s="10"/>
      <c r="AC7" s="12"/>
      <c r="AD7" s="12"/>
      <c r="AE7" s="12"/>
    </row>
    <row r="8" spans="2:31" ht="12.75">
      <c r="B8" s="13"/>
      <c r="C8" s="14"/>
      <c r="D8" s="14"/>
      <c r="E8" s="15"/>
      <c r="F8" s="16"/>
      <c r="G8" s="6"/>
      <c r="H8" s="18"/>
      <c r="I8" s="18"/>
      <c r="J8" s="18"/>
      <c r="K8" s="18"/>
      <c r="L8" s="18"/>
      <c r="M8" s="8"/>
      <c r="N8" s="9"/>
      <c r="O8" s="10"/>
      <c r="P8" s="6"/>
      <c r="Q8" s="19"/>
      <c r="R8" s="19"/>
      <c r="S8" s="19"/>
      <c r="T8" s="19"/>
      <c r="U8" s="19"/>
      <c r="V8" s="19"/>
      <c r="W8" s="19"/>
      <c r="X8" s="19"/>
      <c r="Y8" s="19"/>
      <c r="Z8" s="8"/>
      <c r="AA8" s="9"/>
      <c r="AB8" s="20"/>
      <c r="AC8" s="12"/>
      <c r="AD8" s="12"/>
      <c r="AE8" s="12"/>
    </row>
    <row r="9" spans="2:31" ht="12.75">
      <c r="B9" s="21">
        <v>1</v>
      </c>
      <c r="C9" s="22">
        <v>1</v>
      </c>
      <c r="D9" s="23" t="s">
        <v>33</v>
      </c>
      <c r="E9" s="23"/>
      <c r="F9" s="23"/>
      <c r="G9" s="24">
        <v>161421</v>
      </c>
      <c r="H9" s="25">
        <v>70695</v>
      </c>
      <c r="I9" s="25">
        <v>24986</v>
      </c>
      <c r="J9" s="25">
        <v>46511</v>
      </c>
      <c r="K9" s="25">
        <v>2143</v>
      </c>
      <c r="L9" s="25"/>
      <c r="M9" s="24">
        <f>N9-G9</f>
        <v>-17086</v>
      </c>
      <c r="N9" s="26">
        <f>SUM(H9:L9)</f>
        <v>144335</v>
      </c>
      <c r="O9"/>
      <c r="P9" s="24">
        <v>35879</v>
      </c>
      <c r="Q9" s="25">
        <v>4780</v>
      </c>
      <c r="R9" s="25"/>
      <c r="S9" s="25">
        <v>3699</v>
      </c>
      <c r="T9" s="25"/>
      <c r="U9" s="25"/>
      <c r="V9" s="25">
        <v>22520</v>
      </c>
      <c r="W9" s="25"/>
      <c r="X9" s="25"/>
      <c r="Y9" s="25"/>
      <c r="Z9" s="24">
        <f>AA9-P9</f>
        <v>-4880</v>
      </c>
      <c r="AA9" s="26">
        <f>SUM(Q9:Y9)</f>
        <v>30999</v>
      </c>
      <c r="AB9" s="2"/>
      <c r="AC9" s="26">
        <f>G9+P9</f>
        <v>197300</v>
      </c>
      <c r="AD9" s="26">
        <f>N9+AA9</f>
        <v>175334</v>
      </c>
      <c r="AE9" s="27">
        <f>IF(AC9=0,"",AD9/AC9)</f>
        <v>0.8886670045615813</v>
      </c>
    </row>
    <row r="10" spans="2:31" ht="12.75">
      <c r="B10" s="21">
        <v>2</v>
      </c>
      <c r="C10" s="28">
        <v>1</v>
      </c>
      <c r="D10" s="29" t="s">
        <v>34</v>
      </c>
      <c r="E10" s="29"/>
      <c r="F10" s="29"/>
      <c r="G10" s="30">
        <v>152733</v>
      </c>
      <c r="H10" s="31">
        <v>66368</v>
      </c>
      <c r="I10" s="31">
        <v>24971</v>
      </c>
      <c r="J10" s="31">
        <v>43050</v>
      </c>
      <c r="K10" s="31">
        <v>1572</v>
      </c>
      <c r="L10" s="31"/>
      <c r="M10" s="30">
        <f>N10-G10</f>
        <v>-16772</v>
      </c>
      <c r="N10" s="32">
        <f>SUM(H10:L10)</f>
        <v>135961</v>
      </c>
      <c r="O10"/>
      <c r="P10" s="30">
        <v>28879</v>
      </c>
      <c r="Q10" s="31">
        <v>180</v>
      </c>
      <c r="R10" s="31"/>
      <c r="S10" s="31">
        <v>3699</v>
      </c>
      <c r="T10" s="31"/>
      <c r="U10" s="31"/>
      <c r="V10" s="31">
        <v>22520</v>
      </c>
      <c r="W10" s="31"/>
      <c r="X10" s="31"/>
      <c r="Y10" s="31"/>
      <c r="Z10" s="30">
        <f>AA10-P10</f>
        <v>-2480</v>
      </c>
      <c r="AA10" s="32">
        <f>SUM(Q10:Y10)</f>
        <v>26399</v>
      </c>
      <c r="AB10"/>
      <c r="AC10" s="32">
        <f>G10+P10</f>
        <v>181612</v>
      </c>
      <c r="AD10" s="32">
        <f>N10+AA10</f>
        <v>162360</v>
      </c>
      <c r="AE10" s="33">
        <f>IF(AC10=0,"",AD10/AC10)</f>
        <v>0.8939937889566769</v>
      </c>
    </row>
    <row r="11" spans="2:31" ht="12.75">
      <c r="B11" s="21">
        <v>3</v>
      </c>
      <c r="C11" s="28">
        <v>2</v>
      </c>
      <c r="D11" s="29" t="s">
        <v>35</v>
      </c>
      <c r="E11" s="29"/>
      <c r="F11" s="29"/>
      <c r="G11" s="30">
        <v>3540</v>
      </c>
      <c r="H11" s="31">
        <v>4327</v>
      </c>
      <c r="I11" s="31"/>
      <c r="J11" s="31"/>
      <c r="K11" s="31"/>
      <c r="L11" s="31"/>
      <c r="M11" s="30">
        <f>N11-G11</f>
        <v>787</v>
      </c>
      <c r="N11" s="32">
        <f>SUM(H11:L11)</f>
        <v>4327</v>
      </c>
      <c r="O11"/>
      <c r="P11" s="30"/>
      <c r="Q11" s="31"/>
      <c r="R11" s="31"/>
      <c r="S11" s="31"/>
      <c r="T11" s="31"/>
      <c r="U11" s="31"/>
      <c r="V11" s="31"/>
      <c r="W11" s="31"/>
      <c r="X11" s="31"/>
      <c r="Y11" s="31"/>
      <c r="Z11" s="30">
        <f>AA11-P11</f>
        <v>0</v>
      </c>
      <c r="AA11" s="32">
        <f>SUM(Q11:Y11)</f>
        <v>0</v>
      </c>
      <c r="AB11"/>
      <c r="AC11" s="32">
        <f>G11+P11</f>
        <v>3540</v>
      </c>
      <c r="AD11" s="32">
        <f>N11+AA11</f>
        <v>4327</v>
      </c>
      <c r="AE11" s="33">
        <f>IF(AC11=0,"",AD11/AC11)</f>
        <v>1.222316384180791</v>
      </c>
    </row>
    <row r="12" spans="2:31" ht="12.75">
      <c r="B12" s="21">
        <v>4</v>
      </c>
      <c r="C12" s="28">
        <v>3</v>
      </c>
      <c r="D12" s="29" t="s">
        <v>36</v>
      </c>
      <c r="E12" s="29"/>
      <c r="F12" s="29"/>
      <c r="G12" s="30"/>
      <c r="H12" s="31"/>
      <c r="I12" s="31"/>
      <c r="J12" s="31"/>
      <c r="K12" s="31"/>
      <c r="L12" s="31"/>
      <c r="M12" s="30">
        <f>N12-G12</f>
        <v>0</v>
      </c>
      <c r="N12" s="32">
        <f>SUM(H12:L12)</f>
        <v>0</v>
      </c>
      <c r="O12"/>
      <c r="P12" s="30">
        <v>7000</v>
      </c>
      <c r="Q12" s="31">
        <v>4600</v>
      </c>
      <c r="R12" s="31"/>
      <c r="S12" s="31"/>
      <c r="T12" s="31"/>
      <c r="U12" s="31"/>
      <c r="V12" s="31"/>
      <c r="W12" s="31"/>
      <c r="X12" s="31"/>
      <c r="Y12" s="31"/>
      <c r="Z12" s="30">
        <f>AA12-P12</f>
        <v>-2400</v>
      </c>
      <c r="AA12" s="32">
        <f>SUM(Q12:Y12)</f>
        <v>4600</v>
      </c>
      <c r="AB12"/>
      <c r="AC12" s="32">
        <f>G12+P12</f>
        <v>7000</v>
      </c>
      <c r="AD12" s="32">
        <f>N12+AA12</f>
        <v>4600</v>
      </c>
      <c r="AE12" s="33">
        <f>IF(AC12=0,"",AD12/AC12)</f>
        <v>0.6571428571428571</v>
      </c>
    </row>
    <row r="13" spans="2:31" ht="12.75">
      <c r="B13" s="21">
        <v>5</v>
      </c>
      <c r="C13" s="28">
        <v>4</v>
      </c>
      <c r="D13" s="29" t="s">
        <v>37</v>
      </c>
      <c r="E13" s="29"/>
      <c r="F13" s="29"/>
      <c r="G13" s="30">
        <v>1700</v>
      </c>
      <c r="H13" s="31"/>
      <c r="I13" s="31"/>
      <c r="J13" s="31"/>
      <c r="K13" s="31">
        <v>571</v>
      </c>
      <c r="L13" s="31"/>
      <c r="M13" s="30">
        <f>N13-G13</f>
        <v>-1129</v>
      </c>
      <c r="N13" s="32">
        <f>SUM(H13:L13)</f>
        <v>571</v>
      </c>
      <c r="O13"/>
      <c r="P13" s="30"/>
      <c r="Q13" s="31"/>
      <c r="R13" s="31"/>
      <c r="S13" s="31"/>
      <c r="T13" s="31"/>
      <c r="U13" s="31"/>
      <c r="V13" s="31"/>
      <c r="W13" s="31"/>
      <c r="X13" s="31"/>
      <c r="Y13" s="31"/>
      <c r="Z13" s="30">
        <f>AA13-P13</f>
        <v>0</v>
      </c>
      <c r="AA13" s="32">
        <f>SUM(Q13:Y13)</f>
        <v>0</v>
      </c>
      <c r="AB13"/>
      <c r="AC13" s="32">
        <f>G13+P13</f>
        <v>1700</v>
      </c>
      <c r="AD13" s="32">
        <f>N13+AA13</f>
        <v>571</v>
      </c>
      <c r="AE13" s="33">
        <f>IF(AC13=0,"",AD13/AC13)</f>
        <v>0.33588235294117647</v>
      </c>
    </row>
    <row r="14" spans="2:31" ht="12.75">
      <c r="B14" s="21">
        <v>6</v>
      </c>
      <c r="C14" s="28">
        <v>5</v>
      </c>
      <c r="D14" s="29" t="s">
        <v>38</v>
      </c>
      <c r="E14" s="29"/>
      <c r="F14" s="29"/>
      <c r="G14" s="30">
        <v>1476</v>
      </c>
      <c r="H14" s="31"/>
      <c r="I14" s="31"/>
      <c r="J14" s="31">
        <v>1504</v>
      </c>
      <c r="K14" s="31"/>
      <c r="L14" s="31"/>
      <c r="M14" s="30">
        <f>N14-G14</f>
        <v>28</v>
      </c>
      <c r="N14" s="32">
        <f>SUM(H14:L14)</f>
        <v>1504</v>
      </c>
      <c r="O14"/>
      <c r="P14" s="30"/>
      <c r="Q14" s="31"/>
      <c r="R14" s="31"/>
      <c r="S14" s="31"/>
      <c r="T14" s="31"/>
      <c r="U14" s="31"/>
      <c r="V14" s="31"/>
      <c r="W14" s="31"/>
      <c r="X14" s="31"/>
      <c r="Y14" s="31"/>
      <c r="Z14" s="30">
        <f>AA14-P14</f>
        <v>0</v>
      </c>
      <c r="AA14" s="32">
        <f>SUM(Q14:Y14)</f>
        <v>0</v>
      </c>
      <c r="AB14"/>
      <c r="AC14" s="32">
        <f>G14+P14</f>
        <v>1476</v>
      </c>
      <c r="AD14" s="32">
        <f>N14+AA14</f>
        <v>1504</v>
      </c>
      <c r="AE14" s="33">
        <f>IF(AC14=0,"",AD14/AC14)</f>
        <v>1.018970189701897</v>
      </c>
    </row>
    <row r="15" spans="2:31" ht="12.75">
      <c r="B15" s="21">
        <v>7</v>
      </c>
      <c r="C15" s="28">
        <v>6</v>
      </c>
      <c r="D15" s="29" t="s">
        <v>39</v>
      </c>
      <c r="E15" s="29"/>
      <c r="F15" s="29"/>
      <c r="G15" s="30">
        <v>1972</v>
      </c>
      <c r="H15" s="31"/>
      <c r="I15" s="31">
        <v>15</v>
      </c>
      <c r="J15" s="31">
        <v>1957</v>
      </c>
      <c r="K15" s="31"/>
      <c r="L15" s="31"/>
      <c r="M15" s="30">
        <f>N15-G15</f>
        <v>0</v>
      </c>
      <c r="N15" s="32">
        <f>SUM(H15:L15)</f>
        <v>1972</v>
      </c>
      <c r="O15"/>
      <c r="P15" s="30"/>
      <c r="Q15" s="31"/>
      <c r="R15" s="31"/>
      <c r="S15" s="31"/>
      <c r="T15" s="31"/>
      <c r="U15" s="31"/>
      <c r="V15" s="31"/>
      <c r="W15" s="31"/>
      <c r="X15" s="31"/>
      <c r="Y15" s="31"/>
      <c r="Z15" s="30">
        <f>AA15-P15</f>
        <v>0</v>
      </c>
      <c r="AA15" s="32">
        <f>SUM(Q15:Y15)</f>
        <v>0</v>
      </c>
      <c r="AB15"/>
      <c r="AC15" s="32">
        <f>G15+P15</f>
        <v>1972</v>
      </c>
      <c r="AD15" s="32">
        <f>N15+AA15</f>
        <v>1972</v>
      </c>
      <c r="AE15" s="33">
        <f>IF(AC15=0,"",AD15/AC15)</f>
        <v>1</v>
      </c>
    </row>
    <row r="16" spans="2:31" ht="12.75"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2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2"/>
      <c r="AC16" s="53"/>
      <c r="AD16" s="53"/>
      <c r="AE16" s="53"/>
    </row>
  </sheetData>
  <mergeCells count="41">
    <mergeCell ref="B4:AD4"/>
    <mergeCell ref="AE4:AE8"/>
    <mergeCell ref="B5:F5"/>
    <mergeCell ref="G5:G8"/>
    <mergeCell ref="H5:L5"/>
    <mergeCell ref="M5:M8"/>
    <mergeCell ref="N5:N8"/>
    <mergeCell ref="P5:P8"/>
    <mergeCell ref="Q5:Y5"/>
    <mergeCell ref="Z5:Z8"/>
    <mergeCell ref="AA5:AA8"/>
    <mergeCell ref="AC5:AC8"/>
    <mergeCell ref="AD5:AD8"/>
    <mergeCell ref="B6:B8"/>
    <mergeCell ref="C6:C8"/>
    <mergeCell ref="D6:D8"/>
    <mergeCell ref="E6:E8"/>
    <mergeCell ref="F6:F8"/>
    <mergeCell ref="H6:L6"/>
    <mergeCell ref="Q6:Y6"/>
    <mergeCell ref="H7:H8"/>
    <mergeCell ref="I7:I8"/>
    <mergeCell ref="J7:J8"/>
    <mergeCell ref="K7:K8"/>
    <mergeCell ref="L7:L8"/>
    <mergeCell ref="Q7:Q8"/>
    <mergeCell ref="R7:R8"/>
    <mergeCell ref="S7:S8"/>
    <mergeCell ref="T7:T8"/>
    <mergeCell ref="U7:U8"/>
    <mergeCell ref="V7:V8"/>
    <mergeCell ref="W7:W8"/>
    <mergeCell ref="X7:X8"/>
    <mergeCell ref="Y7:Y8"/>
    <mergeCell ref="D9:F9"/>
    <mergeCell ref="D10:F10"/>
    <mergeCell ref="D11:F11"/>
    <mergeCell ref="D12:F12"/>
    <mergeCell ref="D13:F13"/>
    <mergeCell ref="D14:F14"/>
    <mergeCell ref="D15:F15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E18"/>
  <sheetViews>
    <sheetView zoomScale="88" zoomScaleNormal="88" workbookViewId="0" topLeftCell="A1">
      <selection activeCell="A1" sqref="A1"/>
    </sheetView>
  </sheetViews>
  <sheetFormatPr defaultColWidth="9.140625" defaultRowHeight="12.75"/>
  <cols>
    <col min="2" max="3" width="3.140625" style="0" customWidth="1"/>
    <col min="4" max="4" width="8.7109375" style="0" customWidth="1"/>
    <col min="5" max="5" width="3.140625" style="0" customWidth="1"/>
    <col min="6" max="6" width="27.140625" style="0" customWidth="1"/>
    <col min="7" max="7" width="9.7109375" style="0" customWidth="1"/>
    <col min="8" max="11" width="7.7109375" style="0" customWidth="1"/>
    <col min="12" max="12" width="0" style="0" customWidth="1"/>
    <col min="13" max="13" width="7.7109375" style="0" customWidth="1"/>
    <col min="14" max="14" width="9.7109375" style="0" customWidth="1"/>
    <col min="15" max="15" width="0.85546875" style="0" customWidth="1"/>
    <col min="16" max="16" width="9.7109375" style="0" customWidth="1"/>
    <col min="17" max="25" width="0" style="0" customWidth="1"/>
    <col min="26" max="26" width="7.7109375" style="0" customWidth="1"/>
    <col min="27" max="27" width="9.7109375" style="0" customWidth="1"/>
    <col min="28" max="28" width="0.71875" style="0" customWidth="1"/>
    <col min="29" max="30" width="10.140625" style="0" customWidth="1"/>
    <col min="31" max="31" width="7.7109375" style="0" customWidth="1"/>
    <col min="32" max="32" width="9.28125" style="0" customWidth="1"/>
  </cols>
  <sheetData>
    <row r="1" ht="12.75" collapsed="1">
      <c r="A1" t="s">
        <v>132</v>
      </c>
    </row>
    <row r="2" ht="12.75">
      <c r="B2" s="1" t="s">
        <v>83</v>
      </c>
    </row>
    <row r="4" spans="2:31" ht="12.75">
      <c r="B4" s="3" t="s">
        <v>27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4" t="s">
        <v>2</v>
      </c>
    </row>
    <row r="5" spans="2:31" ht="12.75">
      <c r="B5" s="5"/>
      <c r="C5" s="5"/>
      <c r="D5" s="5"/>
      <c r="E5" s="5"/>
      <c r="F5" s="5"/>
      <c r="G5" s="6" t="s">
        <v>28</v>
      </c>
      <c r="H5" s="7" t="s">
        <v>4</v>
      </c>
      <c r="I5" s="7"/>
      <c r="J5" s="7"/>
      <c r="K5" s="7"/>
      <c r="L5" s="7"/>
      <c r="M5" s="8" t="s">
        <v>32</v>
      </c>
      <c r="N5" s="9" t="s">
        <v>30</v>
      </c>
      <c r="O5" s="10"/>
      <c r="P5" s="6" t="s">
        <v>28</v>
      </c>
      <c r="Q5" s="11" t="s">
        <v>7</v>
      </c>
      <c r="R5" s="11"/>
      <c r="S5" s="11"/>
      <c r="T5" s="11"/>
      <c r="U5" s="11"/>
      <c r="V5" s="11"/>
      <c r="W5" s="11"/>
      <c r="X5" s="11"/>
      <c r="Y5" s="11"/>
      <c r="Z5" s="8" t="s">
        <v>32</v>
      </c>
      <c r="AA5" s="9" t="s">
        <v>30</v>
      </c>
      <c r="AB5" s="10"/>
      <c r="AC5" s="12" t="s">
        <v>29</v>
      </c>
      <c r="AD5" s="12" t="s">
        <v>31</v>
      </c>
      <c r="AE5" s="4"/>
    </row>
    <row r="6" spans="2:31" ht="12.75">
      <c r="B6" s="13"/>
      <c r="C6" s="14"/>
      <c r="D6" s="14" t="s">
        <v>9</v>
      </c>
      <c r="E6" s="15"/>
      <c r="F6" s="16" t="s">
        <v>10</v>
      </c>
      <c r="G6" s="6"/>
      <c r="H6" s="17" t="s">
        <v>11</v>
      </c>
      <c r="I6" s="17"/>
      <c r="J6" s="17"/>
      <c r="K6" s="17"/>
      <c r="L6" s="17"/>
      <c r="M6" s="8"/>
      <c r="N6" s="9"/>
      <c r="O6" s="10"/>
      <c r="P6" s="6"/>
      <c r="Q6" s="17" t="s">
        <v>11</v>
      </c>
      <c r="R6" s="17"/>
      <c r="S6" s="17"/>
      <c r="T6" s="17"/>
      <c r="U6" s="17"/>
      <c r="V6" s="17"/>
      <c r="W6" s="17"/>
      <c r="X6" s="17"/>
      <c r="Y6" s="17"/>
      <c r="Z6" s="8"/>
      <c r="AA6" s="9"/>
      <c r="AB6" s="10"/>
      <c r="AC6" s="12"/>
      <c r="AD6" s="12"/>
      <c r="AE6" s="12"/>
    </row>
    <row r="7" spans="2:31" ht="12.75">
      <c r="B7" s="13"/>
      <c r="C7" s="14"/>
      <c r="D7" s="14"/>
      <c r="E7" s="15"/>
      <c r="F7" s="16"/>
      <c r="G7" s="6"/>
      <c r="H7" s="18" t="s">
        <v>12</v>
      </c>
      <c r="I7" s="18" t="s">
        <v>14</v>
      </c>
      <c r="J7" s="18" t="s">
        <v>15</v>
      </c>
      <c r="K7" s="18" t="s">
        <v>16</v>
      </c>
      <c r="L7" s="18" t="s">
        <v>17</v>
      </c>
      <c r="M7" s="8"/>
      <c r="N7" s="9"/>
      <c r="O7" s="10"/>
      <c r="P7" s="6"/>
      <c r="Q7" s="19" t="s">
        <v>13</v>
      </c>
      <c r="R7" s="19" t="s">
        <v>18</v>
      </c>
      <c r="S7" s="19" t="s">
        <v>19</v>
      </c>
      <c r="T7" s="19" t="s">
        <v>20</v>
      </c>
      <c r="U7" s="19" t="s">
        <v>21</v>
      </c>
      <c r="V7" s="19" t="s">
        <v>22</v>
      </c>
      <c r="W7" s="19" t="s">
        <v>23</v>
      </c>
      <c r="X7" s="19" t="s">
        <v>24</v>
      </c>
      <c r="Y7" s="19" t="s">
        <v>25</v>
      </c>
      <c r="Z7" s="8"/>
      <c r="AA7" s="9"/>
      <c r="AB7" s="10"/>
      <c r="AC7" s="12"/>
      <c r="AD7" s="12"/>
      <c r="AE7" s="12"/>
    </row>
    <row r="8" spans="2:31" ht="12.75">
      <c r="B8" s="13"/>
      <c r="C8" s="14"/>
      <c r="D8" s="14"/>
      <c r="E8" s="15"/>
      <c r="F8" s="16"/>
      <c r="G8" s="6"/>
      <c r="H8" s="18"/>
      <c r="I8" s="18"/>
      <c r="J8" s="18"/>
      <c r="K8" s="18"/>
      <c r="L8" s="18"/>
      <c r="M8" s="8"/>
      <c r="N8" s="9"/>
      <c r="O8" s="10"/>
      <c r="P8" s="6"/>
      <c r="Q8" s="19"/>
      <c r="R8" s="19"/>
      <c r="S8" s="19"/>
      <c r="T8" s="19"/>
      <c r="U8" s="19"/>
      <c r="V8" s="19"/>
      <c r="W8" s="19"/>
      <c r="X8" s="19"/>
      <c r="Y8" s="19"/>
      <c r="Z8" s="8"/>
      <c r="AA8" s="9"/>
      <c r="AB8" s="20"/>
      <c r="AC8" s="12"/>
      <c r="AD8" s="12"/>
      <c r="AE8" s="12"/>
    </row>
    <row r="9" spans="2:31" ht="12.75">
      <c r="B9" s="21">
        <v>1</v>
      </c>
      <c r="C9" s="22">
        <v>10</v>
      </c>
      <c r="D9" s="23" t="s">
        <v>84</v>
      </c>
      <c r="E9" s="23"/>
      <c r="F9" s="23"/>
      <c r="G9" s="24">
        <v>25917</v>
      </c>
      <c r="H9" s="25">
        <v>7849</v>
      </c>
      <c r="I9" s="25">
        <v>2610</v>
      </c>
      <c r="J9" s="25">
        <v>8010</v>
      </c>
      <c r="K9" s="25">
        <v>4844</v>
      </c>
      <c r="L9" s="25"/>
      <c r="M9" s="24">
        <f>N9-G9</f>
        <v>-2604</v>
      </c>
      <c r="N9" s="26">
        <f>SUM(H9:L9)</f>
        <v>23313</v>
      </c>
      <c r="O9"/>
      <c r="P9" s="24"/>
      <c r="Q9" s="25"/>
      <c r="R9" s="25"/>
      <c r="S9" s="25"/>
      <c r="T9" s="25"/>
      <c r="U9" s="25"/>
      <c r="V9" s="25"/>
      <c r="W9" s="25"/>
      <c r="X9" s="25"/>
      <c r="Y9" s="25"/>
      <c r="Z9" s="24">
        <f>AA9-P9</f>
        <v>0</v>
      </c>
      <c r="AA9" s="26">
        <f>SUM(Q9:Y9)</f>
        <v>0</v>
      </c>
      <c r="AB9" s="2"/>
      <c r="AC9" s="26">
        <f>G9+P9</f>
        <v>25917</v>
      </c>
      <c r="AD9" s="26">
        <f>N9+AA9</f>
        <v>23313</v>
      </c>
      <c r="AE9" s="27">
        <f>IF(AC9=0,"",AD9/AC9)</f>
        <v>0.8995254080333371</v>
      </c>
    </row>
    <row r="10" spans="2:31" ht="12.75">
      <c r="B10" s="21">
        <v>2</v>
      </c>
      <c r="C10" s="28">
        <v>1</v>
      </c>
      <c r="D10" s="29" t="s">
        <v>85</v>
      </c>
      <c r="E10" s="29"/>
      <c r="F10" s="29"/>
      <c r="G10" s="30">
        <v>16600</v>
      </c>
      <c r="H10" s="31">
        <v>3398</v>
      </c>
      <c r="I10" s="31">
        <v>1056</v>
      </c>
      <c r="J10" s="31">
        <v>5542</v>
      </c>
      <c r="K10" s="31">
        <v>4300</v>
      </c>
      <c r="L10" s="31"/>
      <c r="M10" s="30">
        <f>N10-G10</f>
        <v>-2304</v>
      </c>
      <c r="N10" s="32">
        <f>SUM(H10:L10)</f>
        <v>14296</v>
      </c>
      <c r="O10"/>
      <c r="P10" s="30"/>
      <c r="Q10" s="31"/>
      <c r="R10" s="31"/>
      <c r="S10" s="31"/>
      <c r="T10" s="31"/>
      <c r="U10" s="31"/>
      <c r="V10" s="31"/>
      <c r="W10" s="31"/>
      <c r="X10" s="31"/>
      <c r="Y10" s="31"/>
      <c r="Z10" s="30">
        <f>AA10-P10</f>
        <v>0</v>
      </c>
      <c r="AA10" s="32">
        <f>SUM(Q10:Y10)</f>
        <v>0</v>
      </c>
      <c r="AB10"/>
      <c r="AC10" s="32">
        <f>G10+P10</f>
        <v>16600</v>
      </c>
      <c r="AD10" s="32">
        <f>N10+AA10</f>
        <v>14296</v>
      </c>
      <c r="AE10" s="33">
        <f>IF(AC10=0,"",AD10/AC10)</f>
        <v>0.8612048192771085</v>
      </c>
    </row>
    <row r="11" spans="2:31" ht="12.75">
      <c r="B11" s="21">
        <v>3</v>
      </c>
      <c r="C11" s="28">
        <v>2</v>
      </c>
      <c r="D11" s="29" t="s">
        <v>86</v>
      </c>
      <c r="E11" s="29"/>
      <c r="F11" s="29"/>
      <c r="G11" s="30">
        <v>1075</v>
      </c>
      <c r="H11" s="31"/>
      <c r="I11" s="31"/>
      <c r="J11" s="31">
        <v>1052</v>
      </c>
      <c r="K11" s="31"/>
      <c r="L11" s="31"/>
      <c r="M11" s="30">
        <f>N11-G11</f>
        <v>-23</v>
      </c>
      <c r="N11" s="32">
        <f>SUM(H11:L11)</f>
        <v>1052</v>
      </c>
      <c r="O11"/>
      <c r="P11" s="30"/>
      <c r="Q11" s="31"/>
      <c r="R11" s="31"/>
      <c r="S11" s="31"/>
      <c r="T11" s="31"/>
      <c r="U11" s="31"/>
      <c r="V11" s="31"/>
      <c r="W11" s="31"/>
      <c r="X11" s="31"/>
      <c r="Y11" s="31"/>
      <c r="Z11" s="30">
        <f>AA11-P11</f>
        <v>0</v>
      </c>
      <c r="AA11" s="32">
        <f>SUM(Q11:Y11)</f>
        <v>0</v>
      </c>
      <c r="AB11"/>
      <c r="AC11" s="32">
        <f>G11+P11</f>
        <v>1075</v>
      </c>
      <c r="AD11" s="32">
        <f>N11+AA11</f>
        <v>1052</v>
      </c>
      <c r="AE11" s="33">
        <f>IF(AC11=0,"",AD11/AC11)</f>
        <v>0.9786046511627907</v>
      </c>
    </row>
    <row r="12" spans="2:31" ht="12.75">
      <c r="B12" s="21">
        <v>4</v>
      </c>
      <c r="C12" s="28">
        <v>3</v>
      </c>
      <c r="D12" s="29" t="s">
        <v>87</v>
      </c>
      <c r="E12" s="29"/>
      <c r="F12" s="29"/>
      <c r="G12" s="30">
        <v>8176</v>
      </c>
      <c r="H12" s="31">
        <v>4451</v>
      </c>
      <c r="I12" s="31">
        <v>1554</v>
      </c>
      <c r="J12" s="31">
        <v>1240</v>
      </c>
      <c r="K12" s="31">
        <v>544</v>
      </c>
      <c r="L12" s="31"/>
      <c r="M12" s="30">
        <f>N12-G12</f>
        <v>-387</v>
      </c>
      <c r="N12" s="32">
        <f>SUM(H12:L12)</f>
        <v>7789</v>
      </c>
      <c r="O12"/>
      <c r="P12" s="30"/>
      <c r="Q12" s="31"/>
      <c r="R12" s="31"/>
      <c r="S12" s="31"/>
      <c r="T12" s="31"/>
      <c r="U12" s="31"/>
      <c r="V12" s="31"/>
      <c r="W12" s="31"/>
      <c r="X12" s="31"/>
      <c r="Y12" s="31"/>
      <c r="Z12" s="30">
        <f>AA12-P12</f>
        <v>0</v>
      </c>
      <c r="AA12" s="32">
        <f>SUM(Q12:Y12)</f>
        <v>0</v>
      </c>
      <c r="AB12"/>
      <c r="AC12" s="32">
        <f>G12+P12</f>
        <v>8176</v>
      </c>
      <c r="AD12" s="32">
        <f>N12+AA12</f>
        <v>7789</v>
      </c>
      <c r="AE12" s="33">
        <f>IF(AC12=0,"",AD12/AC12)</f>
        <v>0.9526663405088063</v>
      </c>
    </row>
    <row r="13" spans="2:31" ht="12.75">
      <c r="B13" s="21">
        <v>5</v>
      </c>
      <c r="C13" s="34">
        <v>1</v>
      </c>
      <c r="D13" s="35" t="s">
        <v>88</v>
      </c>
      <c r="E13" s="35"/>
      <c r="F13" s="35"/>
      <c r="G13" s="36">
        <v>170</v>
      </c>
      <c r="H13" s="37"/>
      <c r="I13" s="37"/>
      <c r="J13" s="37"/>
      <c r="K13" s="37"/>
      <c r="L13" s="37"/>
      <c r="M13" s="36">
        <f>N13-G13</f>
        <v>-170</v>
      </c>
      <c r="N13" s="38">
        <f>SUM(H13:L13)</f>
        <v>0</v>
      </c>
      <c r="O13"/>
      <c r="P13" s="36"/>
      <c r="Q13" s="37"/>
      <c r="R13" s="37"/>
      <c r="S13" s="37"/>
      <c r="T13" s="37"/>
      <c r="U13" s="37"/>
      <c r="V13" s="37"/>
      <c r="W13" s="37"/>
      <c r="X13" s="37"/>
      <c r="Y13" s="37"/>
      <c r="Z13" s="36">
        <f>AA13-P13</f>
        <v>0</v>
      </c>
      <c r="AA13" s="38">
        <f>SUM(Q13:Y13)</f>
        <v>0</v>
      </c>
      <c r="AB13" s="39"/>
      <c r="AC13" s="38">
        <f>G13+P13</f>
        <v>170</v>
      </c>
      <c r="AD13" s="38">
        <f>N13+AA13</f>
        <v>0</v>
      </c>
      <c r="AE13" s="33">
        <f>IF(AC13=0,"",AD13/AC13)</f>
        <v>0</v>
      </c>
    </row>
    <row r="14" spans="2:31" ht="12.75">
      <c r="B14" s="21">
        <v>6</v>
      </c>
      <c r="C14" s="34">
        <v>2</v>
      </c>
      <c r="D14" s="35" t="s">
        <v>89</v>
      </c>
      <c r="E14" s="35"/>
      <c r="F14" s="35"/>
      <c r="G14" s="36">
        <v>2000</v>
      </c>
      <c r="H14" s="37"/>
      <c r="I14" s="37"/>
      <c r="J14" s="37"/>
      <c r="K14" s="37">
        <v>544</v>
      </c>
      <c r="L14" s="37"/>
      <c r="M14" s="36">
        <f>N14-G14</f>
        <v>-1456</v>
      </c>
      <c r="N14" s="38">
        <f>SUM(H14:L14)</f>
        <v>544</v>
      </c>
      <c r="O14"/>
      <c r="P14" s="36"/>
      <c r="Q14" s="37"/>
      <c r="R14" s="37"/>
      <c r="S14" s="37"/>
      <c r="T14" s="37"/>
      <c r="U14" s="37"/>
      <c r="V14" s="37"/>
      <c r="W14" s="37"/>
      <c r="X14" s="37"/>
      <c r="Y14" s="37"/>
      <c r="Z14" s="36">
        <f>AA14-P14</f>
        <v>0</v>
      </c>
      <c r="AA14" s="38">
        <f>SUM(Q14:Y14)</f>
        <v>0</v>
      </c>
      <c r="AB14" s="39"/>
      <c r="AC14" s="38">
        <f>G14+P14</f>
        <v>2000</v>
      </c>
      <c r="AD14" s="38">
        <f>N14+AA14</f>
        <v>544</v>
      </c>
      <c r="AE14" s="33">
        <f>IF(AC14=0,"",AD14/AC14)</f>
        <v>0.272</v>
      </c>
    </row>
    <row r="15" spans="2:31" ht="12.75">
      <c r="B15" s="21">
        <v>7</v>
      </c>
      <c r="C15" s="34">
        <v>3</v>
      </c>
      <c r="D15" s="35" t="s">
        <v>90</v>
      </c>
      <c r="E15" s="35"/>
      <c r="F15" s="35"/>
      <c r="G15" s="36">
        <v>6006</v>
      </c>
      <c r="H15" s="37">
        <v>4451</v>
      </c>
      <c r="I15" s="37">
        <v>1554</v>
      </c>
      <c r="J15" s="37">
        <v>1240</v>
      </c>
      <c r="K15" s="37"/>
      <c r="L15" s="37"/>
      <c r="M15" s="36">
        <f>N15-G15</f>
        <v>1239</v>
      </c>
      <c r="N15" s="38">
        <f>SUM(H15:L15)</f>
        <v>7245</v>
      </c>
      <c r="O15"/>
      <c r="P15" s="36"/>
      <c r="Q15" s="37"/>
      <c r="R15" s="37"/>
      <c r="S15" s="37"/>
      <c r="T15" s="37"/>
      <c r="U15" s="37"/>
      <c r="V15" s="37"/>
      <c r="W15" s="37"/>
      <c r="X15" s="37"/>
      <c r="Y15" s="37"/>
      <c r="Z15" s="36">
        <f>AA15-P15</f>
        <v>0</v>
      </c>
      <c r="AA15" s="38">
        <f>SUM(Q15:Y15)</f>
        <v>0</v>
      </c>
      <c r="AB15" s="39"/>
      <c r="AC15" s="38">
        <f>G15+P15</f>
        <v>6006</v>
      </c>
      <c r="AD15" s="38">
        <f>N15+AA15</f>
        <v>7245</v>
      </c>
      <c r="AE15" s="33">
        <f>IF(AC15=0,"",AD15/AC15)</f>
        <v>1.2062937062937062</v>
      </c>
    </row>
    <row r="16" spans="2:31" ht="12.75">
      <c r="B16" s="21">
        <v>8</v>
      </c>
      <c r="C16" s="28">
        <v>4</v>
      </c>
      <c r="D16" s="29" t="s">
        <v>91</v>
      </c>
      <c r="E16" s="29"/>
      <c r="F16" s="29"/>
      <c r="G16" s="30">
        <v>66</v>
      </c>
      <c r="H16" s="31"/>
      <c r="I16" s="31"/>
      <c r="J16" s="31">
        <v>176</v>
      </c>
      <c r="K16" s="31"/>
      <c r="L16" s="31"/>
      <c r="M16" s="30">
        <f>N16-G16</f>
        <v>110</v>
      </c>
      <c r="N16" s="32">
        <f>SUM(H16:L16)</f>
        <v>176</v>
      </c>
      <c r="O16"/>
      <c r="P16" s="30"/>
      <c r="Q16" s="31"/>
      <c r="R16" s="31"/>
      <c r="S16" s="31"/>
      <c r="T16" s="31"/>
      <c r="U16" s="31"/>
      <c r="V16" s="31"/>
      <c r="W16" s="31"/>
      <c r="X16" s="31"/>
      <c r="Y16" s="31"/>
      <c r="Z16" s="30">
        <f>AA16-P16</f>
        <v>0</v>
      </c>
      <c r="AA16" s="32">
        <f>SUM(Q16:Y16)</f>
        <v>0</v>
      </c>
      <c r="AB16"/>
      <c r="AC16" s="32">
        <f>G16+P16</f>
        <v>66</v>
      </c>
      <c r="AD16" s="32">
        <f>N16+AA16</f>
        <v>176</v>
      </c>
      <c r="AE16" s="33">
        <f>IF(AC16=0,"",AD16/AC16)</f>
        <v>2.6666666666666665</v>
      </c>
    </row>
    <row r="17" spans="2:31" ht="12.75">
      <c r="B17" s="21">
        <v>9</v>
      </c>
      <c r="C17" s="34">
        <v>1</v>
      </c>
      <c r="D17" s="35" t="s">
        <v>92</v>
      </c>
      <c r="E17" s="35"/>
      <c r="F17" s="35"/>
      <c r="G17" s="36">
        <v>66</v>
      </c>
      <c r="H17" s="37"/>
      <c r="I17" s="37"/>
      <c r="J17" s="37">
        <v>176</v>
      </c>
      <c r="K17" s="37"/>
      <c r="L17" s="37"/>
      <c r="M17" s="36">
        <f>N17-G17</f>
        <v>110</v>
      </c>
      <c r="N17" s="38">
        <f>SUM(H17:L17)</f>
        <v>176</v>
      </c>
      <c r="O17"/>
      <c r="P17" s="36"/>
      <c r="Q17" s="37"/>
      <c r="R17" s="37"/>
      <c r="S17" s="37"/>
      <c r="T17" s="37"/>
      <c r="U17" s="37"/>
      <c r="V17" s="37"/>
      <c r="W17" s="37"/>
      <c r="X17" s="37"/>
      <c r="Y17" s="37"/>
      <c r="Z17" s="36">
        <f>AA17-P17</f>
        <v>0</v>
      </c>
      <c r="AA17" s="38">
        <f>SUM(Q17:Y17)</f>
        <v>0</v>
      </c>
      <c r="AB17" s="39"/>
      <c r="AC17" s="38">
        <f>G17+P17</f>
        <v>66</v>
      </c>
      <c r="AD17" s="38">
        <f>N17+AA17</f>
        <v>176</v>
      </c>
      <c r="AE17" s="33">
        <f>IF(AC17=0,"",AD17/AC17)</f>
        <v>2.6666666666666665</v>
      </c>
    </row>
    <row r="18" spans="2:31" ht="12.75"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2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2"/>
      <c r="AC18" s="53"/>
      <c r="AD18" s="53"/>
      <c r="AE18" s="53"/>
    </row>
  </sheetData>
  <mergeCells count="43">
    <mergeCell ref="B4:AD4"/>
    <mergeCell ref="AE4:AE8"/>
    <mergeCell ref="B5:F5"/>
    <mergeCell ref="G5:G8"/>
    <mergeCell ref="H5:L5"/>
    <mergeCell ref="M5:M8"/>
    <mergeCell ref="N5:N8"/>
    <mergeCell ref="P5:P8"/>
    <mergeCell ref="Q5:Y5"/>
    <mergeCell ref="Z5:Z8"/>
    <mergeCell ref="AA5:AA8"/>
    <mergeCell ref="AC5:AC8"/>
    <mergeCell ref="AD5:AD8"/>
    <mergeCell ref="B6:B8"/>
    <mergeCell ref="C6:C8"/>
    <mergeCell ref="D6:D8"/>
    <mergeCell ref="E6:E8"/>
    <mergeCell ref="F6:F8"/>
    <mergeCell ref="H6:L6"/>
    <mergeCell ref="Q6:Y6"/>
    <mergeCell ref="H7:H8"/>
    <mergeCell ref="I7:I8"/>
    <mergeCell ref="J7:J8"/>
    <mergeCell ref="K7:K8"/>
    <mergeCell ref="L7:L8"/>
    <mergeCell ref="Q7:Q8"/>
    <mergeCell ref="R7:R8"/>
    <mergeCell ref="S7:S8"/>
    <mergeCell ref="T7:T8"/>
    <mergeCell ref="U7:U8"/>
    <mergeCell ref="V7:V8"/>
    <mergeCell ref="W7:W8"/>
    <mergeCell ref="X7:X8"/>
    <mergeCell ref="Y7:Y8"/>
    <mergeCell ref="D9:F9"/>
    <mergeCell ref="D10:F10"/>
    <mergeCell ref="D11:F11"/>
    <mergeCell ref="D12:F12"/>
    <mergeCell ref="D13:F13"/>
    <mergeCell ref="D14:F14"/>
    <mergeCell ref="D15:F15"/>
    <mergeCell ref="D16:F16"/>
    <mergeCell ref="D17:F17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18"/>
  <sheetViews>
    <sheetView zoomScale="88" zoomScaleNormal="88" workbookViewId="0" topLeftCell="A1">
      <selection activeCell="A1" sqref="A1"/>
    </sheetView>
  </sheetViews>
  <sheetFormatPr defaultColWidth="9.140625" defaultRowHeight="12.75"/>
  <cols>
    <col min="2" max="2" width="3.00390625" style="0" customWidth="1"/>
    <col min="3" max="3" width="49.57421875" style="0" customWidth="1"/>
    <col min="4" max="12" width="10.140625" style="0" customWidth="1"/>
  </cols>
  <sheetData>
    <row r="1" spans="1:12" ht="12.75" collapsed="1">
      <c r="A1" t="s">
        <v>132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3" ht="12.75">
      <c r="A2" s="2"/>
      <c r="B2" s="54" t="s">
        <v>93</v>
      </c>
      <c r="C2" s="55"/>
      <c r="D2" s="56" t="s">
        <v>94</v>
      </c>
      <c r="E2" s="56"/>
      <c r="F2" s="56"/>
      <c r="G2" s="56"/>
      <c r="H2" s="56" t="s">
        <v>95</v>
      </c>
      <c r="I2" s="56"/>
      <c r="J2" s="56"/>
      <c r="K2" s="56"/>
      <c r="L2" s="56" t="s">
        <v>96</v>
      </c>
      <c r="M2" s="2"/>
    </row>
    <row r="3" spans="1:13" ht="12.75">
      <c r="A3" s="2"/>
      <c r="B3" s="54"/>
      <c r="C3" s="55"/>
      <c r="D3" s="57" t="s">
        <v>97</v>
      </c>
      <c r="E3" s="58" t="s">
        <v>98</v>
      </c>
      <c r="F3" s="58" t="s">
        <v>99</v>
      </c>
      <c r="G3" s="59" t="s">
        <v>100</v>
      </c>
      <c r="H3" s="57" t="s">
        <v>97</v>
      </c>
      <c r="I3" s="58" t="s">
        <v>98</v>
      </c>
      <c r="J3" s="58" t="s">
        <v>99</v>
      </c>
      <c r="K3" s="56" t="s">
        <v>100</v>
      </c>
      <c r="L3" s="56"/>
      <c r="M3" s="2"/>
    </row>
    <row r="4" spans="1:13" ht="12.75">
      <c r="A4" s="2"/>
      <c r="B4" s="54"/>
      <c r="C4" s="55"/>
      <c r="D4" s="57" t="s">
        <v>4</v>
      </c>
      <c r="E4" s="58" t="s">
        <v>7</v>
      </c>
      <c r="F4" s="58" t="s">
        <v>101</v>
      </c>
      <c r="G4" s="59"/>
      <c r="H4" s="57" t="s">
        <v>4</v>
      </c>
      <c r="I4" s="58" t="s">
        <v>7</v>
      </c>
      <c r="J4" s="58" t="s">
        <v>101</v>
      </c>
      <c r="K4" s="56"/>
      <c r="L4" s="56"/>
      <c r="M4" s="2"/>
    </row>
    <row r="5" spans="1:13" ht="12.75">
      <c r="A5" s="2"/>
      <c r="B5" s="61" t="s">
        <v>102</v>
      </c>
      <c r="C5" s="62" t="s">
        <v>103</v>
      </c>
      <c r="D5" s="63">
        <v>925507</v>
      </c>
      <c r="E5" s="64">
        <v>448180</v>
      </c>
      <c r="F5" s="64">
        <v>191146</v>
      </c>
      <c r="G5" s="64">
        <f>SUM(D5:F5)</f>
        <v>1564833</v>
      </c>
      <c r="H5" s="64">
        <v>871530</v>
      </c>
      <c r="I5" s="64">
        <v>5</v>
      </c>
      <c r="J5" s="64">
        <v>134611</v>
      </c>
      <c r="K5" s="64">
        <f>SUM(H5:J5)</f>
        <v>1006146</v>
      </c>
      <c r="L5" s="65">
        <f>IF(G5&lt;&gt;0,K5/G5*100,"")</f>
        <v>64.29734035516888</v>
      </c>
      <c r="M5" s="2"/>
    </row>
    <row r="6" spans="1:13" ht="12.75">
      <c r="A6" s="2"/>
      <c r="B6" s="66">
        <f>B5+1</f>
        <v>2</v>
      </c>
      <c r="C6" s="67" t="s">
        <v>104</v>
      </c>
      <c r="D6" s="68">
        <f>SUM(D7:D16)</f>
        <v>841435</v>
      </c>
      <c r="E6" s="68">
        <f>SUM(E7:E16)</f>
        <v>557793</v>
      </c>
      <c r="F6" s="68">
        <f>SUM(F7:F16)</f>
        <v>0</v>
      </c>
      <c r="G6" s="68">
        <f>SUM(D6:F6)</f>
        <v>1399228</v>
      </c>
      <c r="H6" s="68">
        <f>SUM(H7:H16)</f>
        <v>790961</v>
      </c>
      <c r="I6" s="68">
        <f>SUM(I7:I16)</f>
        <v>211482</v>
      </c>
      <c r="J6" s="68">
        <f>SUM(J7:J16)</f>
        <v>0</v>
      </c>
      <c r="K6" s="69">
        <f>SUM(H6:J6)</f>
        <v>1002443</v>
      </c>
      <c r="L6" s="70">
        <f>IF(G6&lt;&gt;0,K6/G6*100,"")</f>
        <v>71.64257719256618</v>
      </c>
      <c r="M6" s="2"/>
    </row>
    <row r="7" spans="1:13" ht="12.75">
      <c r="A7" s="2"/>
      <c r="B7" s="71">
        <f>B6+1</f>
        <v>3</v>
      </c>
      <c r="C7" s="72" t="s">
        <v>105</v>
      </c>
      <c r="D7" s="73">
        <v>140291</v>
      </c>
      <c r="E7" s="73">
        <v>8137</v>
      </c>
      <c r="F7" s="73"/>
      <c r="G7" s="74">
        <f>SUM(D7:F7)</f>
        <v>148428</v>
      </c>
      <c r="H7" s="75">
        <v>144335</v>
      </c>
      <c r="I7" s="75">
        <v>30999</v>
      </c>
      <c r="J7" s="76"/>
      <c r="K7" s="74">
        <f>SUM(H7:J7)</f>
        <v>175334</v>
      </c>
      <c r="L7" s="70">
        <f>IF(G7&lt;&gt;0,K7/G7*100,"")</f>
        <v>118.12730751610208</v>
      </c>
      <c r="M7" s="2"/>
    </row>
    <row r="8" spans="1:13" ht="12.75">
      <c r="A8" s="2"/>
      <c r="B8" s="71">
        <f>B7+1</f>
        <v>4</v>
      </c>
      <c r="C8" s="72" t="s">
        <v>106</v>
      </c>
      <c r="D8" s="73">
        <v>12140</v>
      </c>
      <c r="E8" s="73"/>
      <c r="F8" s="73"/>
      <c r="G8" s="74">
        <f>SUM(D8:F8)</f>
        <v>12140</v>
      </c>
      <c r="H8" s="75">
        <v>12861</v>
      </c>
      <c r="I8" s="75"/>
      <c r="J8" s="76"/>
      <c r="K8" s="74">
        <f>SUM(H8:J8)</f>
        <v>12861</v>
      </c>
      <c r="L8" s="70">
        <f>IF(G8&lt;&gt;0,K8/G8*100,"")</f>
        <v>105.93904448105435</v>
      </c>
      <c r="M8" s="2"/>
    </row>
    <row r="9" spans="1:13" ht="12.75">
      <c r="A9" s="2"/>
      <c r="B9" s="71">
        <f>B8+1</f>
        <v>5</v>
      </c>
      <c r="C9" s="72" t="s">
        <v>107</v>
      </c>
      <c r="D9" s="73">
        <v>39023</v>
      </c>
      <c r="E9" s="73">
        <v>35190</v>
      </c>
      <c r="F9" s="73"/>
      <c r="G9" s="74">
        <f>SUM(D9:F9)</f>
        <v>74213</v>
      </c>
      <c r="H9" s="75">
        <v>40209</v>
      </c>
      <c r="I9" s="75">
        <v>12000</v>
      </c>
      <c r="J9" s="76"/>
      <c r="K9" s="74">
        <f>SUM(H9:J9)</f>
        <v>52209</v>
      </c>
      <c r="L9" s="70">
        <f>IF(G9&lt;&gt;0,K9/G9*100,"")</f>
        <v>70.35020818454989</v>
      </c>
      <c r="M9" s="2"/>
    </row>
    <row r="10" spans="1:13" ht="12.75">
      <c r="A10" s="2"/>
      <c r="B10" s="71">
        <f>B9+1</f>
        <v>6</v>
      </c>
      <c r="C10" s="72" t="s">
        <v>108</v>
      </c>
      <c r="D10" s="73">
        <v>11770</v>
      </c>
      <c r="E10" s="73">
        <v>26902</v>
      </c>
      <c r="F10" s="73"/>
      <c r="G10" s="74">
        <f>SUM(D10:F10)</f>
        <v>38672</v>
      </c>
      <c r="H10" s="75">
        <v>14238</v>
      </c>
      <c r="I10" s="75">
        <v>150868</v>
      </c>
      <c r="J10" s="76"/>
      <c r="K10" s="74">
        <f>SUM(H10:J10)</f>
        <v>165106</v>
      </c>
      <c r="L10" s="70">
        <f>IF(G10&lt;&gt;0,K10/G10*100,"")</f>
        <v>426.9393876706661</v>
      </c>
      <c r="M10" s="2"/>
    </row>
    <row r="11" spans="1:13" ht="12.75">
      <c r="A11" s="2"/>
      <c r="B11" s="71">
        <f>B10+1</f>
        <v>7</v>
      </c>
      <c r="C11" s="72" t="s">
        <v>109</v>
      </c>
      <c r="D11" s="73">
        <v>546753</v>
      </c>
      <c r="E11" s="73">
        <v>472729</v>
      </c>
      <c r="F11" s="73"/>
      <c r="G11" s="74">
        <f>SUM(D11:F11)</f>
        <v>1019482</v>
      </c>
      <c r="H11" s="75">
        <v>505725</v>
      </c>
      <c r="I11" s="75">
        <v>6840</v>
      </c>
      <c r="J11" s="76"/>
      <c r="K11" s="74">
        <f>SUM(H11:J11)</f>
        <v>512565</v>
      </c>
      <c r="L11" s="70">
        <f>IF(G11&lt;&gt;0,K11/G11*100,"")</f>
        <v>50.27700341938357</v>
      </c>
      <c r="M11" s="2"/>
    </row>
    <row r="12" spans="1:13" ht="12.75">
      <c r="A12" s="2"/>
      <c r="B12" s="71">
        <f>B11+1</f>
        <v>8</v>
      </c>
      <c r="C12" s="72" t="s">
        <v>110</v>
      </c>
      <c r="D12" s="73">
        <v>13530</v>
      </c>
      <c r="E12" s="73"/>
      <c r="F12" s="73"/>
      <c r="G12" s="74">
        <f>SUM(D12:F12)</f>
        <v>13530</v>
      </c>
      <c r="H12" s="75">
        <v>9205</v>
      </c>
      <c r="I12" s="75">
        <v>1610</v>
      </c>
      <c r="J12" s="76"/>
      <c r="K12" s="74">
        <f>SUM(H12:J12)</f>
        <v>10815</v>
      </c>
      <c r="L12" s="70">
        <f>IF(G12&lt;&gt;0,K12/G12*100,"")</f>
        <v>79.93348115299335</v>
      </c>
      <c r="M12" s="2"/>
    </row>
    <row r="13" spans="1:13" ht="12.75">
      <c r="A13" s="2"/>
      <c r="B13" s="71">
        <f>B12+1</f>
        <v>9</v>
      </c>
      <c r="C13" s="72" t="s">
        <v>111</v>
      </c>
      <c r="D13" s="73">
        <v>25840</v>
      </c>
      <c r="E13" s="73"/>
      <c r="F13" s="73"/>
      <c r="G13" s="74">
        <f>SUM(D13:F13)</f>
        <v>25840</v>
      </c>
      <c r="H13" s="75">
        <v>16505</v>
      </c>
      <c r="I13" s="75"/>
      <c r="J13" s="76"/>
      <c r="K13" s="74">
        <f>SUM(H13:J13)</f>
        <v>16505</v>
      </c>
      <c r="L13" s="70">
        <f>IF(G13&lt;&gt;0,K13/G13*100,"")</f>
        <v>63.87383900928793</v>
      </c>
      <c r="M13" s="2"/>
    </row>
    <row r="14" spans="1:13" ht="12.75">
      <c r="A14" s="2"/>
      <c r="B14" s="71">
        <f>B13+1</f>
        <v>10</v>
      </c>
      <c r="C14" s="72" t="s">
        <v>112</v>
      </c>
      <c r="D14" s="73">
        <v>21386</v>
      </c>
      <c r="E14" s="73">
        <v>14835</v>
      </c>
      <c r="F14" s="73"/>
      <c r="G14" s="74">
        <f>SUM(D14:F14)</f>
        <v>36221</v>
      </c>
      <c r="H14" s="75">
        <v>19520</v>
      </c>
      <c r="I14" s="75">
        <v>9165</v>
      </c>
      <c r="J14" s="76"/>
      <c r="K14" s="74">
        <f>SUM(H14:J14)</f>
        <v>28685</v>
      </c>
      <c r="L14" s="70">
        <f>IF(G14&lt;&gt;0,K14/G14*100,"")</f>
        <v>79.19438999475442</v>
      </c>
      <c r="M14" s="2"/>
    </row>
    <row r="15" spans="1:13" ht="12.75">
      <c r="A15" s="2"/>
      <c r="B15" s="71">
        <f>B14+1</f>
        <v>11</v>
      </c>
      <c r="C15" s="72" t="s">
        <v>113</v>
      </c>
      <c r="D15" s="73">
        <v>3565</v>
      </c>
      <c r="E15" s="73"/>
      <c r="F15" s="73"/>
      <c r="G15" s="74">
        <f>SUM(D15:F15)</f>
        <v>3565</v>
      </c>
      <c r="H15" s="75">
        <v>5050</v>
      </c>
      <c r="I15" s="75"/>
      <c r="J15" s="76"/>
      <c r="K15" s="74">
        <f>SUM(H15:J15)</f>
        <v>5050</v>
      </c>
      <c r="L15" s="70">
        <f>IF(G15&lt;&gt;0,K15/G15*100,"")</f>
        <v>141.65497896213185</v>
      </c>
      <c r="M15" s="2"/>
    </row>
    <row r="16" spans="1:13" ht="12.75">
      <c r="A16" s="2"/>
      <c r="B16" s="71">
        <f>B15+1</f>
        <v>12</v>
      </c>
      <c r="C16" s="72" t="s">
        <v>114</v>
      </c>
      <c r="D16" s="73">
        <v>27137</v>
      </c>
      <c r="E16" s="73"/>
      <c r="F16" s="73"/>
      <c r="G16" s="74">
        <f>SUM(D16:F16)</f>
        <v>27137</v>
      </c>
      <c r="H16" s="75">
        <v>23313</v>
      </c>
      <c r="I16" s="75"/>
      <c r="J16" s="76"/>
      <c r="K16" s="74">
        <f>SUM(H16:J16)</f>
        <v>23313</v>
      </c>
      <c r="L16" s="70">
        <f>IF(G16&lt;&gt;0,K16/G16*100,"")</f>
        <v>85.90853815823415</v>
      </c>
      <c r="M16" s="2"/>
    </row>
    <row r="17" spans="1:13" ht="12.75">
      <c r="A17" s="2"/>
      <c r="B17" s="77">
        <f>B16+1</f>
        <v>13</v>
      </c>
      <c r="C17" s="78" t="s">
        <v>115</v>
      </c>
      <c r="D17" s="79">
        <f>D5-D6</f>
        <v>84072</v>
      </c>
      <c r="E17" s="80">
        <f>E5-E6</f>
        <v>-109613</v>
      </c>
      <c r="F17" s="80">
        <f>F5-F6</f>
        <v>191146</v>
      </c>
      <c r="G17" s="80">
        <f>G5-G6</f>
        <v>165605</v>
      </c>
      <c r="H17" s="80">
        <f>H5-H6</f>
        <v>80569</v>
      </c>
      <c r="I17" s="80">
        <f>I5-I6</f>
        <v>-211477</v>
      </c>
      <c r="J17" s="80">
        <f>J5-J6</f>
        <v>134611</v>
      </c>
      <c r="K17" s="80">
        <f>K5-K6</f>
        <v>3703</v>
      </c>
      <c r="L17" s="81">
        <f>IF(G17&lt;&gt;0,K17/G17*100,"")</f>
        <v>2.2360435977174604</v>
      </c>
      <c r="M17" s="2"/>
    </row>
    <row r="18" spans="2:12" ht="12.75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</sheetData>
  <mergeCells count="6">
    <mergeCell ref="B2:C4"/>
    <mergeCell ref="D2:G2"/>
    <mergeCell ref="H2:K2"/>
    <mergeCell ref="L2:L4"/>
    <mergeCell ref="G3:G4"/>
    <mergeCell ref="K3:K4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14"/>
  <sheetViews>
    <sheetView zoomScale="88" zoomScaleNormal="88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3" width="3.140625" style="0" customWidth="1"/>
    <col min="5" max="5" width="3.140625" style="0" customWidth="1"/>
    <col min="6" max="6" width="60.7109375" style="0" customWidth="1"/>
    <col min="7" max="12" width="9.7109375" style="0" customWidth="1"/>
  </cols>
  <sheetData>
    <row r="1" ht="12.75" collapsed="1">
      <c r="A1" t="s">
        <v>132</v>
      </c>
    </row>
    <row r="2" ht="12.75">
      <c r="B2" s="1" t="s">
        <v>26</v>
      </c>
    </row>
    <row r="3" spans="2:12" ht="12.75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3" ht="12.75">
      <c r="A4" s="2"/>
      <c r="B4" s="83"/>
      <c r="C4" s="84"/>
      <c r="D4" s="84"/>
      <c r="E4" s="84"/>
      <c r="F4" s="84"/>
      <c r="G4" s="86" t="s">
        <v>116</v>
      </c>
      <c r="H4" s="89"/>
      <c r="I4" s="86" t="s">
        <v>117</v>
      </c>
      <c r="J4" s="89"/>
      <c r="K4" s="86" t="s">
        <v>118</v>
      </c>
      <c r="L4" s="86"/>
      <c r="M4" s="2"/>
    </row>
    <row r="5" spans="1:13" ht="12.75">
      <c r="A5" s="2"/>
      <c r="B5" s="82"/>
      <c r="C5" s="85"/>
      <c r="D5" s="85"/>
      <c r="E5" s="85"/>
      <c r="F5" s="85"/>
      <c r="G5" s="87" t="s">
        <v>4</v>
      </c>
      <c r="H5" s="90" t="s">
        <v>7</v>
      </c>
      <c r="I5" s="87" t="s">
        <v>4</v>
      </c>
      <c r="J5" s="90" t="s">
        <v>7</v>
      </c>
      <c r="K5" s="87" t="s">
        <v>4</v>
      </c>
      <c r="L5" s="88" t="s">
        <v>7</v>
      </c>
      <c r="M5" s="2"/>
    </row>
    <row r="6" spans="1:13" ht="12.75">
      <c r="A6" s="2"/>
      <c r="B6" s="82"/>
      <c r="C6" s="85"/>
      <c r="D6" s="85"/>
      <c r="E6" s="85"/>
      <c r="F6" s="85"/>
      <c r="G6" s="91"/>
      <c r="H6" s="92"/>
      <c r="I6" s="91"/>
      <c r="J6" s="92"/>
      <c r="K6" s="91"/>
      <c r="L6" s="93"/>
      <c r="M6" s="2"/>
    </row>
    <row r="7" spans="1:13" ht="12.75">
      <c r="A7" s="2"/>
      <c r="B7" s="96">
        <v>1</v>
      </c>
      <c r="C7" s="97">
        <v>1</v>
      </c>
      <c r="D7" s="98" t="s">
        <v>119</v>
      </c>
      <c r="E7" s="98"/>
      <c r="F7" s="99"/>
      <c r="G7" s="100">
        <v>144335</v>
      </c>
      <c r="H7" s="101">
        <v>30999</v>
      </c>
      <c r="I7" s="100"/>
      <c r="J7" s="101"/>
      <c r="K7" s="100"/>
      <c r="L7" s="102"/>
      <c r="M7" s="2"/>
    </row>
    <row r="8" spans="1:13" ht="12.75">
      <c r="A8" s="2"/>
      <c r="B8" s="96">
        <v>2</v>
      </c>
      <c r="C8" s="94">
        <v>1</v>
      </c>
      <c r="D8" s="95" t="s">
        <v>34</v>
      </c>
      <c r="E8" s="95"/>
      <c r="F8" s="103"/>
      <c r="G8" s="104">
        <v>135961</v>
      </c>
      <c r="H8" s="67">
        <v>26399</v>
      </c>
      <c r="I8" s="104"/>
      <c r="J8" s="67"/>
      <c r="K8" s="104"/>
      <c r="L8" s="105"/>
      <c r="M8" s="2"/>
    </row>
    <row r="9" spans="1:13" ht="12.75">
      <c r="A9" s="2"/>
      <c r="B9" s="96">
        <v>3</v>
      </c>
      <c r="C9" s="94">
        <v>2</v>
      </c>
      <c r="D9" s="95" t="s">
        <v>35</v>
      </c>
      <c r="E9" s="95"/>
      <c r="F9" s="103"/>
      <c r="G9" s="104">
        <v>4327</v>
      </c>
      <c r="H9" s="67"/>
      <c r="I9" s="104"/>
      <c r="J9" s="67"/>
      <c r="K9" s="104"/>
      <c r="L9" s="105"/>
      <c r="M9" s="2"/>
    </row>
    <row r="10" spans="1:13" ht="12.75">
      <c r="A10" s="2"/>
      <c r="B10" s="96">
        <v>4</v>
      </c>
      <c r="C10" s="94">
        <v>3</v>
      </c>
      <c r="D10" s="95" t="s">
        <v>36</v>
      </c>
      <c r="E10" s="95"/>
      <c r="F10" s="103"/>
      <c r="G10" s="104"/>
      <c r="H10" s="67">
        <v>4600</v>
      </c>
      <c r="I10" s="104"/>
      <c r="J10" s="67"/>
      <c r="K10" s="104"/>
      <c r="L10" s="105"/>
      <c r="M10" s="2"/>
    </row>
    <row r="11" spans="1:13" ht="12.75">
      <c r="A11" s="2"/>
      <c r="B11" s="96">
        <v>5</v>
      </c>
      <c r="C11" s="94">
        <v>4</v>
      </c>
      <c r="D11" s="95" t="s">
        <v>37</v>
      </c>
      <c r="E11" s="95"/>
      <c r="F11" s="103"/>
      <c r="G11" s="104">
        <v>571</v>
      </c>
      <c r="H11" s="67"/>
      <c r="I11" s="104"/>
      <c r="J11" s="67"/>
      <c r="K11" s="104"/>
      <c r="L11" s="105"/>
      <c r="M11" s="2"/>
    </row>
    <row r="12" spans="1:13" ht="12.75">
      <c r="A12" s="2"/>
      <c r="B12" s="96">
        <v>6</v>
      </c>
      <c r="C12" s="94">
        <v>5</v>
      </c>
      <c r="D12" s="95" t="s">
        <v>38</v>
      </c>
      <c r="E12" s="95"/>
      <c r="F12" s="103"/>
      <c r="G12" s="104">
        <v>1504</v>
      </c>
      <c r="H12" s="67"/>
      <c r="I12" s="104"/>
      <c r="J12" s="67"/>
      <c r="K12" s="104"/>
      <c r="L12" s="105"/>
      <c r="M12" s="2"/>
    </row>
    <row r="13" spans="1:13" ht="12.75">
      <c r="A13" s="2"/>
      <c r="B13" s="96">
        <v>7</v>
      </c>
      <c r="C13" s="94">
        <v>6</v>
      </c>
      <c r="D13" s="95" t="s">
        <v>39</v>
      </c>
      <c r="E13" s="95"/>
      <c r="F13" s="103"/>
      <c r="G13" s="104">
        <v>1972</v>
      </c>
      <c r="H13" s="67"/>
      <c r="I13" s="104"/>
      <c r="J13" s="67"/>
      <c r="K13" s="104"/>
      <c r="L13" s="105"/>
      <c r="M13" s="2"/>
    </row>
    <row r="14" spans="2:12" ht="12.75"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</row>
  </sheetData>
  <mergeCells count="16">
    <mergeCell ref="G4:H4"/>
    <mergeCell ref="I4:J4"/>
    <mergeCell ref="K4:L4"/>
    <mergeCell ref="G5:G6"/>
    <mergeCell ref="H5:H6"/>
    <mergeCell ref="I5:I6"/>
    <mergeCell ref="J5:J6"/>
    <mergeCell ref="K5:K6"/>
    <mergeCell ref="L5:L6"/>
    <mergeCell ref="D7:F7"/>
    <mergeCell ref="D8:F8"/>
    <mergeCell ref="D9:F9"/>
    <mergeCell ref="D10:F10"/>
    <mergeCell ref="D11:F11"/>
    <mergeCell ref="D12:F12"/>
    <mergeCell ref="D13:F13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13"/>
  <sheetViews>
    <sheetView zoomScale="88" zoomScaleNormal="88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3" width="3.140625" style="0" customWidth="1"/>
    <col min="5" max="5" width="3.140625" style="0" customWidth="1"/>
    <col min="6" max="6" width="60.7109375" style="0" customWidth="1"/>
    <col min="7" max="12" width="9.7109375" style="0" customWidth="1"/>
  </cols>
  <sheetData>
    <row r="1" ht="12.75" collapsed="1">
      <c r="A1" t="s">
        <v>132</v>
      </c>
    </row>
    <row r="2" ht="12.75">
      <c r="B2" s="1" t="s">
        <v>40</v>
      </c>
    </row>
    <row r="3" spans="2:12" ht="12.75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3" ht="12.75">
      <c r="A4" s="2"/>
      <c r="B4" s="83"/>
      <c r="C4" s="84"/>
      <c r="D4" s="84"/>
      <c r="E4" s="84"/>
      <c r="F4" s="84"/>
      <c r="G4" s="86" t="s">
        <v>116</v>
      </c>
      <c r="H4" s="89"/>
      <c r="I4" s="86" t="s">
        <v>117</v>
      </c>
      <c r="J4" s="89"/>
      <c r="K4" s="86" t="s">
        <v>118</v>
      </c>
      <c r="L4" s="86"/>
      <c r="M4" s="2"/>
    </row>
    <row r="5" spans="1:13" ht="12.75">
      <c r="A5" s="2"/>
      <c r="B5" s="82"/>
      <c r="C5" s="85"/>
      <c r="D5" s="85"/>
      <c r="E5" s="85"/>
      <c r="F5" s="85"/>
      <c r="G5" s="87" t="s">
        <v>4</v>
      </c>
      <c r="H5" s="90" t="s">
        <v>7</v>
      </c>
      <c r="I5" s="87" t="s">
        <v>4</v>
      </c>
      <c r="J5" s="90" t="s">
        <v>7</v>
      </c>
      <c r="K5" s="87" t="s">
        <v>4</v>
      </c>
      <c r="L5" s="88" t="s">
        <v>7</v>
      </c>
      <c r="M5" s="2"/>
    </row>
    <row r="6" spans="1:13" ht="12.75">
      <c r="A6" s="2"/>
      <c r="B6" s="82"/>
      <c r="C6" s="85"/>
      <c r="D6" s="85"/>
      <c r="E6" s="85"/>
      <c r="F6" s="85"/>
      <c r="G6" s="91"/>
      <c r="H6" s="92"/>
      <c r="I6" s="91"/>
      <c r="J6" s="92"/>
      <c r="K6" s="91"/>
      <c r="L6" s="93"/>
      <c r="M6" s="2"/>
    </row>
    <row r="7" spans="1:13" ht="12.75">
      <c r="A7" s="2"/>
      <c r="B7" s="96">
        <v>1</v>
      </c>
      <c r="C7" s="97">
        <v>2</v>
      </c>
      <c r="D7" s="98" t="s">
        <v>120</v>
      </c>
      <c r="E7" s="98"/>
      <c r="F7" s="99"/>
      <c r="G7" s="100">
        <v>12861</v>
      </c>
      <c r="H7" s="101"/>
      <c r="I7" s="100"/>
      <c r="J7" s="101"/>
      <c r="K7" s="100"/>
      <c r="L7" s="102"/>
      <c r="M7" s="2"/>
    </row>
    <row r="8" spans="1:13" ht="12.75">
      <c r="A8" s="2"/>
      <c r="B8" s="96">
        <v>2</v>
      </c>
      <c r="C8" s="94">
        <v>1</v>
      </c>
      <c r="D8" s="95" t="s">
        <v>42</v>
      </c>
      <c r="E8" s="95"/>
      <c r="F8" s="103"/>
      <c r="G8" s="104">
        <v>5885</v>
      </c>
      <c r="H8" s="67"/>
      <c r="I8" s="104"/>
      <c r="J8" s="67"/>
      <c r="K8" s="104"/>
      <c r="L8" s="105"/>
      <c r="M8" s="2"/>
    </row>
    <row r="9" spans="1:13" ht="12.75">
      <c r="A9" s="2"/>
      <c r="B9" s="96">
        <v>3</v>
      </c>
      <c r="C9" s="94">
        <v>2</v>
      </c>
      <c r="D9" s="95" t="s">
        <v>43</v>
      </c>
      <c r="E9" s="95"/>
      <c r="F9" s="103"/>
      <c r="G9" s="104">
        <v>3780</v>
      </c>
      <c r="H9" s="67"/>
      <c r="I9" s="104"/>
      <c r="J9" s="67"/>
      <c r="K9" s="104"/>
      <c r="L9" s="105"/>
      <c r="M9" s="2"/>
    </row>
    <row r="10" spans="1:13" ht="12.75">
      <c r="A10" s="2"/>
      <c r="B10" s="96">
        <v>4</v>
      </c>
      <c r="C10" s="94">
        <v>3</v>
      </c>
      <c r="D10" s="95" t="s">
        <v>44</v>
      </c>
      <c r="E10" s="95"/>
      <c r="F10" s="103"/>
      <c r="G10" s="104">
        <v>3196</v>
      </c>
      <c r="H10" s="67"/>
      <c r="I10" s="104"/>
      <c r="J10" s="67"/>
      <c r="K10" s="104"/>
      <c r="L10" s="105"/>
      <c r="M10" s="2"/>
    </row>
    <row r="11" spans="1:13" ht="12.75">
      <c r="A11" s="2"/>
      <c r="B11" s="96">
        <v>5</v>
      </c>
      <c r="C11" s="106">
        <v>1</v>
      </c>
      <c r="D11" s="107" t="s">
        <v>45</v>
      </c>
      <c r="E11" s="107"/>
      <c r="F11" s="108"/>
      <c r="G11" s="109">
        <v>2696</v>
      </c>
      <c r="H11" s="110"/>
      <c r="I11" s="109"/>
      <c r="J11" s="110"/>
      <c r="K11" s="109"/>
      <c r="L11" s="111"/>
      <c r="M11" s="2"/>
    </row>
    <row r="12" spans="1:13" ht="12.75">
      <c r="A12" s="2"/>
      <c r="B12" s="96">
        <v>6</v>
      </c>
      <c r="C12" s="106">
        <v>2</v>
      </c>
      <c r="D12" s="107" t="s">
        <v>46</v>
      </c>
      <c r="E12" s="107"/>
      <c r="F12" s="108"/>
      <c r="G12" s="109">
        <v>500</v>
      </c>
      <c r="H12" s="110"/>
      <c r="I12" s="109"/>
      <c r="J12" s="110"/>
      <c r="K12" s="109"/>
      <c r="L12" s="111"/>
      <c r="M12" s="2"/>
    </row>
    <row r="13" spans="2:12" ht="12.75"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</row>
  </sheetData>
  <mergeCells count="15">
    <mergeCell ref="G4:H4"/>
    <mergeCell ref="I4:J4"/>
    <mergeCell ref="K4:L4"/>
    <mergeCell ref="G5:G6"/>
    <mergeCell ref="H5:H6"/>
    <mergeCell ref="I5:I6"/>
    <mergeCell ref="J5:J6"/>
    <mergeCell ref="K5:K6"/>
    <mergeCell ref="L5:L6"/>
    <mergeCell ref="D7:F7"/>
    <mergeCell ref="D8:F8"/>
    <mergeCell ref="D9:F9"/>
    <mergeCell ref="D10:F10"/>
    <mergeCell ref="D11:F11"/>
    <mergeCell ref="D12:F12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11"/>
  <sheetViews>
    <sheetView zoomScale="88" zoomScaleNormal="88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3" width="3.140625" style="0" customWidth="1"/>
    <col min="5" max="5" width="3.140625" style="0" customWidth="1"/>
    <col min="6" max="6" width="60.7109375" style="0" customWidth="1"/>
    <col min="7" max="12" width="9.7109375" style="0" customWidth="1"/>
  </cols>
  <sheetData>
    <row r="1" ht="12.75" collapsed="1">
      <c r="A1" t="s">
        <v>132</v>
      </c>
    </row>
    <row r="2" ht="12.75">
      <c r="B2" s="1" t="s">
        <v>47</v>
      </c>
    </row>
    <row r="3" spans="2:12" ht="12.75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3" ht="12.75">
      <c r="A4" s="2"/>
      <c r="B4" s="83"/>
      <c r="C4" s="84"/>
      <c r="D4" s="84"/>
      <c r="E4" s="84"/>
      <c r="F4" s="84"/>
      <c r="G4" s="86" t="s">
        <v>116</v>
      </c>
      <c r="H4" s="89"/>
      <c r="I4" s="86" t="s">
        <v>117</v>
      </c>
      <c r="J4" s="89"/>
      <c r="K4" s="86" t="s">
        <v>118</v>
      </c>
      <c r="L4" s="86"/>
      <c r="M4" s="2"/>
    </row>
    <row r="5" spans="1:13" ht="12.75">
      <c r="A5" s="2"/>
      <c r="B5" s="82"/>
      <c r="C5" s="85"/>
      <c r="D5" s="85"/>
      <c r="E5" s="85"/>
      <c r="F5" s="85"/>
      <c r="G5" s="87" t="s">
        <v>4</v>
      </c>
      <c r="H5" s="90" t="s">
        <v>7</v>
      </c>
      <c r="I5" s="87" t="s">
        <v>4</v>
      </c>
      <c r="J5" s="90" t="s">
        <v>7</v>
      </c>
      <c r="K5" s="87" t="s">
        <v>4</v>
      </c>
      <c r="L5" s="88" t="s">
        <v>7</v>
      </c>
      <c r="M5" s="2"/>
    </row>
    <row r="6" spans="1:13" ht="12.75">
      <c r="A6" s="2"/>
      <c r="B6" s="82"/>
      <c r="C6" s="85"/>
      <c r="D6" s="85"/>
      <c r="E6" s="85"/>
      <c r="F6" s="85"/>
      <c r="G6" s="91"/>
      <c r="H6" s="92"/>
      <c r="I6" s="91"/>
      <c r="J6" s="92"/>
      <c r="K6" s="91"/>
      <c r="L6" s="93"/>
      <c r="M6" s="2"/>
    </row>
    <row r="7" spans="1:13" ht="12.75">
      <c r="A7" s="2"/>
      <c r="B7" s="96">
        <v>1</v>
      </c>
      <c r="C7" s="97">
        <v>3</v>
      </c>
      <c r="D7" s="98" t="s">
        <v>121</v>
      </c>
      <c r="E7" s="98"/>
      <c r="F7" s="99"/>
      <c r="G7" s="100">
        <v>40209</v>
      </c>
      <c r="H7" s="101">
        <v>12000</v>
      </c>
      <c r="I7" s="100"/>
      <c r="J7" s="101"/>
      <c r="K7" s="100"/>
      <c r="L7" s="102"/>
      <c r="M7" s="2"/>
    </row>
    <row r="8" spans="1:13" ht="12.75">
      <c r="A8" s="2"/>
      <c r="B8" s="96">
        <v>2</v>
      </c>
      <c r="C8" s="94">
        <v>1</v>
      </c>
      <c r="D8" s="95" t="s">
        <v>49</v>
      </c>
      <c r="E8" s="95"/>
      <c r="F8" s="103"/>
      <c r="G8" s="104">
        <v>36944</v>
      </c>
      <c r="H8" s="67"/>
      <c r="I8" s="104"/>
      <c r="J8" s="67"/>
      <c r="K8" s="104"/>
      <c r="L8" s="105"/>
      <c r="M8" s="2"/>
    </row>
    <row r="9" spans="1:13" ht="12.75">
      <c r="A9" s="2"/>
      <c r="B9" s="96">
        <v>3</v>
      </c>
      <c r="C9" s="94">
        <v>2</v>
      </c>
      <c r="D9" s="95" t="s">
        <v>50</v>
      </c>
      <c r="E9" s="95"/>
      <c r="F9" s="103"/>
      <c r="G9" s="104">
        <v>349</v>
      </c>
      <c r="H9" s="67"/>
      <c r="I9" s="104"/>
      <c r="J9" s="67"/>
      <c r="K9" s="104"/>
      <c r="L9" s="105"/>
      <c r="M9" s="2"/>
    </row>
    <row r="10" spans="1:13" ht="12.75">
      <c r="A10" s="2"/>
      <c r="B10" s="96">
        <v>4</v>
      </c>
      <c r="C10" s="94">
        <v>3</v>
      </c>
      <c r="D10" s="95" t="s">
        <v>51</v>
      </c>
      <c r="E10" s="95"/>
      <c r="F10" s="103"/>
      <c r="G10" s="104">
        <v>2916</v>
      </c>
      <c r="H10" s="67">
        <v>12000</v>
      </c>
      <c r="I10" s="104"/>
      <c r="J10" s="67"/>
      <c r="K10" s="104"/>
      <c r="L10" s="105"/>
      <c r="M10" s="2"/>
    </row>
    <row r="11" spans="2:12" ht="12.75"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</row>
  </sheetData>
  <mergeCells count="13">
    <mergeCell ref="G4:H4"/>
    <mergeCell ref="I4:J4"/>
    <mergeCell ref="K4:L4"/>
    <mergeCell ref="G5:G6"/>
    <mergeCell ref="H5:H6"/>
    <mergeCell ref="I5:I6"/>
    <mergeCell ref="J5:J6"/>
    <mergeCell ref="K5:K6"/>
    <mergeCell ref="L5:L6"/>
    <mergeCell ref="D7:F7"/>
    <mergeCell ref="D8:F8"/>
    <mergeCell ref="D9:F9"/>
    <mergeCell ref="D10:F10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10"/>
  <sheetViews>
    <sheetView zoomScale="88" zoomScaleNormal="88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3" width="3.140625" style="0" customWidth="1"/>
    <col min="5" max="5" width="3.140625" style="0" customWidth="1"/>
    <col min="6" max="6" width="60.7109375" style="0" customWidth="1"/>
    <col min="7" max="12" width="9.7109375" style="0" customWidth="1"/>
  </cols>
  <sheetData>
    <row r="1" ht="12.75" collapsed="1">
      <c r="A1" t="s">
        <v>132</v>
      </c>
    </row>
    <row r="2" ht="12.75">
      <c r="B2" s="1" t="s">
        <v>52</v>
      </c>
    </row>
    <row r="3" spans="2:12" ht="12.75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3" ht="12.75">
      <c r="A4" s="2"/>
      <c r="B4" s="83"/>
      <c r="C4" s="84"/>
      <c r="D4" s="84"/>
      <c r="E4" s="84"/>
      <c r="F4" s="84"/>
      <c r="G4" s="86" t="s">
        <v>116</v>
      </c>
      <c r="H4" s="89"/>
      <c r="I4" s="86" t="s">
        <v>117</v>
      </c>
      <c r="J4" s="89"/>
      <c r="K4" s="86" t="s">
        <v>118</v>
      </c>
      <c r="L4" s="86"/>
      <c r="M4" s="2"/>
    </row>
    <row r="5" spans="1:13" ht="12.75">
      <c r="A5" s="2"/>
      <c r="B5" s="82"/>
      <c r="C5" s="85"/>
      <c r="D5" s="85"/>
      <c r="E5" s="85"/>
      <c r="F5" s="85"/>
      <c r="G5" s="87" t="s">
        <v>4</v>
      </c>
      <c r="H5" s="90" t="s">
        <v>7</v>
      </c>
      <c r="I5" s="87" t="s">
        <v>4</v>
      </c>
      <c r="J5" s="90" t="s">
        <v>7</v>
      </c>
      <c r="K5" s="87" t="s">
        <v>4</v>
      </c>
      <c r="L5" s="88" t="s">
        <v>7</v>
      </c>
      <c r="M5" s="2"/>
    </row>
    <row r="6" spans="1:13" ht="12.75">
      <c r="A6" s="2"/>
      <c r="B6" s="82"/>
      <c r="C6" s="85"/>
      <c r="D6" s="85"/>
      <c r="E6" s="85"/>
      <c r="F6" s="85"/>
      <c r="G6" s="91"/>
      <c r="H6" s="92"/>
      <c r="I6" s="91"/>
      <c r="J6" s="92"/>
      <c r="K6" s="91"/>
      <c r="L6" s="93"/>
      <c r="M6" s="2"/>
    </row>
    <row r="7" spans="1:13" ht="12.75">
      <c r="A7" s="2"/>
      <c r="B7" s="96">
        <v>1</v>
      </c>
      <c r="C7" s="97">
        <v>4</v>
      </c>
      <c r="D7" s="98" t="s">
        <v>122</v>
      </c>
      <c r="E7" s="98"/>
      <c r="F7" s="99"/>
      <c r="G7" s="100">
        <v>14238</v>
      </c>
      <c r="H7" s="101">
        <v>150868</v>
      </c>
      <c r="I7" s="100"/>
      <c r="J7" s="101"/>
      <c r="K7" s="100"/>
      <c r="L7" s="102"/>
      <c r="M7" s="2"/>
    </row>
    <row r="8" spans="1:13" ht="12.75">
      <c r="A8" s="2"/>
      <c r="B8" s="96">
        <v>2</v>
      </c>
      <c r="C8" s="94">
        <v>1</v>
      </c>
      <c r="D8" s="95" t="s">
        <v>54</v>
      </c>
      <c r="E8" s="95"/>
      <c r="F8" s="103"/>
      <c r="G8" s="104">
        <v>14114</v>
      </c>
      <c r="H8" s="67">
        <v>2196</v>
      </c>
      <c r="I8" s="104"/>
      <c r="J8" s="67"/>
      <c r="K8" s="104"/>
      <c r="L8" s="105"/>
      <c r="M8" s="2"/>
    </row>
    <row r="9" spans="1:13" ht="12.75">
      <c r="A9" s="2"/>
      <c r="B9" s="96">
        <v>3</v>
      </c>
      <c r="C9" s="94">
        <v>2</v>
      </c>
      <c r="D9" s="95" t="s">
        <v>55</v>
      </c>
      <c r="E9" s="95"/>
      <c r="F9" s="103"/>
      <c r="G9" s="104">
        <v>124</v>
      </c>
      <c r="H9" s="67">
        <v>148672</v>
      </c>
      <c r="I9" s="104"/>
      <c r="J9" s="67"/>
      <c r="K9" s="104"/>
      <c r="L9" s="105"/>
      <c r="M9" s="2"/>
    </row>
    <row r="10" spans="2:12" ht="12.75"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</row>
  </sheetData>
  <mergeCells count="12">
    <mergeCell ref="G4:H4"/>
    <mergeCell ref="I4:J4"/>
    <mergeCell ref="K4:L4"/>
    <mergeCell ref="G5:G6"/>
    <mergeCell ref="H5:H6"/>
    <mergeCell ref="I5:I6"/>
    <mergeCell ref="J5:J6"/>
    <mergeCell ref="K5:K6"/>
    <mergeCell ref="L5:L6"/>
    <mergeCell ref="D7:F7"/>
    <mergeCell ref="D8:F8"/>
    <mergeCell ref="D9:F9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13"/>
  <sheetViews>
    <sheetView zoomScale="88" zoomScaleNormal="88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3" width="3.140625" style="0" customWidth="1"/>
    <col min="5" max="5" width="3.140625" style="0" customWidth="1"/>
    <col min="6" max="6" width="60.7109375" style="0" customWidth="1"/>
    <col min="7" max="12" width="9.7109375" style="0" customWidth="1"/>
  </cols>
  <sheetData>
    <row r="1" ht="12.75" collapsed="1">
      <c r="A1" t="s">
        <v>132</v>
      </c>
    </row>
    <row r="2" ht="12.75">
      <c r="B2" s="1" t="s">
        <v>56</v>
      </c>
    </row>
    <row r="3" spans="2:12" ht="12.75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3" ht="12.75">
      <c r="A4" s="2"/>
      <c r="B4" s="83"/>
      <c r="C4" s="84"/>
      <c r="D4" s="84"/>
      <c r="E4" s="84"/>
      <c r="F4" s="84"/>
      <c r="G4" s="86" t="s">
        <v>116</v>
      </c>
      <c r="H4" s="89"/>
      <c r="I4" s="86" t="s">
        <v>117</v>
      </c>
      <c r="J4" s="89"/>
      <c r="K4" s="86" t="s">
        <v>118</v>
      </c>
      <c r="L4" s="86"/>
      <c r="M4" s="2"/>
    </row>
    <row r="5" spans="1:13" ht="12.75">
      <c r="A5" s="2"/>
      <c r="B5" s="82"/>
      <c r="C5" s="85"/>
      <c r="D5" s="85"/>
      <c r="E5" s="85"/>
      <c r="F5" s="85"/>
      <c r="G5" s="87" t="s">
        <v>4</v>
      </c>
      <c r="H5" s="90" t="s">
        <v>7</v>
      </c>
      <c r="I5" s="87" t="s">
        <v>4</v>
      </c>
      <c r="J5" s="90" t="s">
        <v>7</v>
      </c>
      <c r="K5" s="87" t="s">
        <v>4</v>
      </c>
      <c r="L5" s="88" t="s">
        <v>7</v>
      </c>
      <c r="M5" s="2"/>
    </row>
    <row r="6" spans="1:13" ht="12.75">
      <c r="A6" s="2"/>
      <c r="B6" s="82"/>
      <c r="C6" s="85"/>
      <c r="D6" s="85"/>
      <c r="E6" s="85"/>
      <c r="F6" s="85"/>
      <c r="G6" s="91"/>
      <c r="H6" s="92"/>
      <c r="I6" s="91"/>
      <c r="J6" s="92"/>
      <c r="K6" s="91"/>
      <c r="L6" s="93"/>
      <c r="M6" s="2"/>
    </row>
    <row r="7" spans="1:13" ht="12.75">
      <c r="A7" s="2"/>
      <c r="B7" s="96">
        <v>1</v>
      </c>
      <c r="C7" s="97">
        <v>5</v>
      </c>
      <c r="D7" s="98" t="s">
        <v>123</v>
      </c>
      <c r="E7" s="98"/>
      <c r="F7" s="99"/>
      <c r="G7" s="100">
        <v>505725</v>
      </c>
      <c r="H7" s="101">
        <v>6840</v>
      </c>
      <c r="I7" s="100"/>
      <c r="J7" s="101"/>
      <c r="K7" s="100"/>
      <c r="L7" s="102"/>
      <c r="M7" s="2"/>
    </row>
    <row r="8" spans="1:13" ht="12.75">
      <c r="A8" s="2"/>
      <c r="B8" s="96">
        <v>2</v>
      </c>
      <c r="C8" s="94">
        <v>1</v>
      </c>
      <c r="D8" s="95" t="s">
        <v>58</v>
      </c>
      <c r="E8" s="95"/>
      <c r="F8" s="103"/>
      <c r="G8" s="104">
        <v>85156</v>
      </c>
      <c r="H8" s="67"/>
      <c r="I8" s="104"/>
      <c r="J8" s="67"/>
      <c r="K8" s="104"/>
      <c r="L8" s="105"/>
      <c r="M8" s="2"/>
    </row>
    <row r="9" spans="1:13" ht="12.75">
      <c r="A9" s="2"/>
      <c r="B9" s="96">
        <v>3</v>
      </c>
      <c r="C9" s="94">
        <v>2</v>
      </c>
      <c r="D9" s="95" t="s">
        <v>59</v>
      </c>
      <c r="E9" s="95"/>
      <c r="F9" s="103"/>
      <c r="G9" s="104">
        <v>383669</v>
      </c>
      <c r="H9" s="67">
        <v>6840</v>
      </c>
      <c r="I9" s="104"/>
      <c r="J9" s="67"/>
      <c r="K9" s="104"/>
      <c r="L9" s="105"/>
      <c r="M9" s="2"/>
    </row>
    <row r="10" spans="1:13" ht="12.75">
      <c r="A10" s="2"/>
      <c r="B10" s="96">
        <v>4</v>
      </c>
      <c r="C10" s="106">
        <v>1</v>
      </c>
      <c r="D10" s="107" t="s">
        <v>60</v>
      </c>
      <c r="E10" s="107"/>
      <c r="F10" s="108"/>
      <c r="G10" s="109">
        <v>45462</v>
      </c>
      <c r="H10" s="110">
        <v>6840</v>
      </c>
      <c r="I10" s="109"/>
      <c r="J10" s="110"/>
      <c r="K10" s="109"/>
      <c r="L10" s="111"/>
      <c r="M10" s="2"/>
    </row>
    <row r="11" spans="1:13" ht="12.75">
      <c r="A11" s="2"/>
      <c r="B11" s="96">
        <v>5</v>
      </c>
      <c r="C11" s="106">
        <v>2</v>
      </c>
      <c r="D11" s="107" t="s">
        <v>61</v>
      </c>
      <c r="E11" s="107"/>
      <c r="F11" s="108"/>
      <c r="G11" s="109">
        <v>338207</v>
      </c>
      <c r="H11" s="110"/>
      <c r="I11" s="109"/>
      <c r="J11" s="110"/>
      <c r="K11" s="109"/>
      <c r="L11" s="111"/>
      <c r="M11" s="2"/>
    </row>
    <row r="12" spans="1:13" ht="12.75">
      <c r="A12" s="2"/>
      <c r="B12" s="96">
        <v>6</v>
      </c>
      <c r="C12" s="94">
        <v>3</v>
      </c>
      <c r="D12" s="95" t="s">
        <v>62</v>
      </c>
      <c r="E12" s="95"/>
      <c r="F12" s="103"/>
      <c r="G12" s="104">
        <v>36900</v>
      </c>
      <c r="H12" s="67"/>
      <c r="I12" s="104"/>
      <c r="J12" s="67"/>
      <c r="K12" s="104"/>
      <c r="L12" s="105"/>
      <c r="M12" s="2"/>
    </row>
    <row r="13" spans="2:12" ht="12.75"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</row>
  </sheetData>
  <mergeCells count="15">
    <mergeCell ref="G4:H4"/>
    <mergeCell ref="I4:J4"/>
    <mergeCell ref="K4:L4"/>
    <mergeCell ref="G5:G6"/>
    <mergeCell ref="H5:H6"/>
    <mergeCell ref="I5:I6"/>
    <mergeCell ref="J5:J6"/>
    <mergeCell ref="K5:K6"/>
    <mergeCell ref="L5:L6"/>
    <mergeCell ref="D7:F7"/>
    <mergeCell ref="D8:F8"/>
    <mergeCell ref="D9:F9"/>
    <mergeCell ref="D10:F10"/>
    <mergeCell ref="D11:F11"/>
    <mergeCell ref="D12:F12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12"/>
  <sheetViews>
    <sheetView zoomScale="88" zoomScaleNormal="88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3" width="3.140625" style="0" customWidth="1"/>
    <col min="5" max="5" width="3.140625" style="0" customWidth="1"/>
    <col min="6" max="6" width="60.7109375" style="0" customWidth="1"/>
    <col min="7" max="12" width="9.7109375" style="0" customWidth="1"/>
  </cols>
  <sheetData>
    <row r="1" ht="12.75" collapsed="1">
      <c r="A1" t="s">
        <v>132</v>
      </c>
    </row>
    <row r="2" ht="12.75">
      <c r="B2" s="1" t="s">
        <v>63</v>
      </c>
    </row>
    <row r="3" spans="2:12" ht="12.75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3" ht="12.75">
      <c r="A4" s="2"/>
      <c r="B4" s="83"/>
      <c r="C4" s="84"/>
      <c r="D4" s="84"/>
      <c r="E4" s="84"/>
      <c r="F4" s="84"/>
      <c r="G4" s="86" t="s">
        <v>116</v>
      </c>
      <c r="H4" s="89"/>
      <c r="I4" s="86" t="s">
        <v>117</v>
      </c>
      <c r="J4" s="89"/>
      <c r="K4" s="86" t="s">
        <v>118</v>
      </c>
      <c r="L4" s="86"/>
      <c r="M4" s="2"/>
    </row>
    <row r="5" spans="1:13" ht="12.75">
      <c r="A5" s="2"/>
      <c r="B5" s="82"/>
      <c r="C5" s="85"/>
      <c r="D5" s="85"/>
      <c r="E5" s="85"/>
      <c r="F5" s="85"/>
      <c r="G5" s="87" t="s">
        <v>4</v>
      </c>
      <c r="H5" s="90" t="s">
        <v>7</v>
      </c>
      <c r="I5" s="87" t="s">
        <v>4</v>
      </c>
      <c r="J5" s="90" t="s">
        <v>7</v>
      </c>
      <c r="K5" s="87" t="s">
        <v>4</v>
      </c>
      <c r="L5" s="88" t="s">
        <v>7</v>
      </c>
      <c r="M5" s="2"/>
    </row>
    <row r="6" spans="1:13" ht="12.75">
      <c r="A6" s="2"/>
      <c r="B6" s="82"/>
      <c r="C6" s="85"/>
      <c r="D6" s="85"/>
      <c r="E6" s="85"/>
      <c r="F6" s="85"/>
      <c r="G6" s="91"/>
      <c r="H6" s="92"/>
      <c r="I6" s="91"/>
      <c r="J6" s="92"/>
      <c r="K6" s="91"/>
      <c r="L6" s="93"/>
      <c r="M6" s="2"/>
    </row>
    <row r="7" spans="1:13" ht="12.75">
      <c r="A7" s="2"/>
      <c r="B7" s="96">
        <v>1</v>
      </c>
      <c r="C7" s="97">
        <v>6</v>
      </c>
      <c r="D7" s="98" t="s">
        <v>124</v>
      </c>
      <c r="E7" s="98"/>
      <c r="F7" s="99"/>
      <c r="G7" s="100">
        <v>9205</v>
      </c>
      <c r="H7" s="101">
        <v>1610</v>
      </c>
      <c r="I7" s="100"/>
      <c r="J7" s="101"/>
      <c r="K7" s="100"/>
      <c r="L7" s="102"/>
      <c r="M7" s="2"/>
    </row>
    <row r="8" spans="1:13" ht="12.75">
      <c r="A8" s="2"/>
      <c r="B8" s="96">
        <v>2</v>
      </c>
      <c r="C8" s="94">
        <v>1</v>
      </c>
      <c r="D8" s="95" t="s">
        <v>65</v>
      </c>
      <c r="E8" s="95"/>
      <c r="F8" s="103"/>
      <c r="G8" s="104">
        <v>8838</v>
      </c>
      <c r="H8" s="67">
        <v>1610</v>
      </c>
      <c r="I8" s="104"/>
      <c r="J8" s="67"/>
      <c r="K8" s="104"/>
      <c r="L8" s="105"/>
      <c r="M8" s="2"/>
    </row>
    <row r="9" spans="1:13" ht="12.75">
      <c r="A9" s="2"/>
      <c r="B9" s="96">
        <v>3</v>
      </c>
      <c r="C9" s="94">
        <v>2</v>
      </c>
      <c r="D9" s="95" t="s">
        <v>66</v>
      </c>
      <c r="E9" s="95"/>
      <c r="F9" s="103"/>
      <c r="G9" s="104">
        <v>200</v>
      </c>
      <c r="H9" s="67"/>
      <c r="I9" s="104"/>
      <c r="J9" s="67"/>
      <c r="K9" s="104"/>
      <c r="L9" s="105"/>
      <c r="M9" s="2"/>
    </row>
    <row r="10" spans="1:13" ht="12.75">
      <c r="A10" s="2"/>
      <c r="B10" s="96">
        <v>4</v>
      </c>
      <c r="C10" s="94">
        <v>3</v>
      </c>
      <c r="D10" s="95" t="s">
        <v>67</v>
      </c>
      <c r="E10" s="95"/>
      <c r="F10" s="103"/>
      <c r="G10" s="104">
        <v>167</v>
      </c>
      <c r="H10" s="67"/>
      <c r="I10" s="104"/>
      <c r="J10" s="67"/>
      <c r="K10" s="104"/>
      <c r="L10" s="105"/>
      <c r="M10" s="2"/>
    </row>
    <row r="11" spans="1:13" ht="12.75">
      <c r="A11" s="2"/>
      <c r="B11" s="96">
        <v>5</v>
      </c>
      <c r="C11" s="94">
        <v>4</v>
      </c>
      <c r="D11" s="95" t="s">
        <v>68</v>
      </c>
      <c r="E11" s="95"/>
      <c r="F11" s="103"/>
      <c r="G11" s="104"/>
      <c r="H11" s="67"/>
      <c r="I11" s="104"/>
      <c r="J11" s="67"/>
      <c r="K11" s="104"/>
      <c r="L11" s="105"/>
      <c r="M11" s="2"/>
    </row>
    <row r="12" spans="2:12" ht="12.75"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</row>
  </sheetData>
  <mergeCells count="14">
    <mergeCell ref="G4:H4"/>
    <mergeCell ref="I4:J4"/>
    <mergeCell ref="K4:L4"/>
    <mergeCell ref="G5:G6"/>
    <mergeCell ref="H5:H6"/>
    <mergeCell ref="I5:I6"/>
    <mergeCell ref="J5:J6"/>
    <mergeCell ref="K5:K6"/>
    <mergeCell ref="L5:L6"/>
    <mergeCell ref="D7:F7"/>
    <mergeCell ref="D8:F8"/>
    <mergeCell ref="D9:F9"/>
    <mergeCell ref="D10:F10"/>
    <mergeCell ref="D11:F11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M10"/>
  <sheetViews>
    <sheetView zoomScale="88" zoomScaleNormal="88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3" width="3.140625" style="0" customWidth="1"/>
    <col min="5" max="5" width="3.140625" style="0" customWidth="1"/>
    <col min="6" max="6" width="60.7109375" style="0" customWidth="1"/>
    <col min="7" max="12" width="9.7109375" style="0" customWidth="1"/>
  </cols>
  <sheetData>
    <row r="1" ht="12.75" collapsed="1">
      <c r="A1" t="s">
        <v>132</v>
      </c>
    </row>
    <row r="2" ht="12.75">
      <c r="B2" s="1" t="s">
        <v>69</v>
      </c>
    </row>
    <row r="3" spans="2:12" ht="12.75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3" ht="12.75">
      <c r="A4" s="2"/>
      <c r="B4" s="83"/>
      <c r="C4" s="84"/>
      <c r="D4" s="84"/>
      <c r="E4" s="84"/>
      <c r="F4" s="84"/>
      <c r="G4" s="86" t="s">
        <v>116</v>
      </c>
      <c r="H4" s="89"/>
      <c r="I4" s="86" t="s">
        <v>117</v>
      </c>
      <c r="J4" s="89"/>
      <c r="K4" s="86" t="s">
        <v>118</v>
      </c>
      <c r="L4" s="86"/>
      <c r="M4" s="2"/>
    </row>
    <row r="5" spans="1:13" ht="12.75">
      <c r="A5" s="2"/>
      <c r="B5" s="82"/>
      <c r="C5" s="85"/>
      <c r="D5" s="85"/>
      <c r="E5" s="85"/>
      <c r="F5" s="85"/>
      <c r="G5" s="87" t="s">
        <v>4</v>
      </c>
      <c r="H5" s="90" t="s">
        <v>7</v>
      </c>
      <c r="I5" s="87" t="s">
        <v>4</v>
      </c>
      <c r="J5" s="90" t="s">
        <v>7</v>
      </c>
      <c r="K5" s="87" t="s">
        <v>4</v>
      </c>
      <c r="L5" s="88" t="s">
        <v>7</v>
      </c>
      <c r="M5" s="2"/>
    </row>
    <row r="6" spans="1:13" ht="12.75">
      <c r="A6" s="2"/>
      <c r="B6" s="82"/>
      <c r="C6" s="85"/>
      <c r="D6" s="85"/>
      <c r="E6" s="85"/>
      <c r="F6" s="85"/>
      <c r="G6" s="91"/>
      <c r="H6" s="92"/>
      <c r="I6" s="91"/>
      <c r="J6" s="92"/>
      <c r="K6" s="91"/>
      <c r="L6" s="93"/>
      <c r="M6" s="2"/>
    </row>
    <row r="7" spans="1:13" ht="12.75">
      <c r="A7" s="2"/>
      <c r="B7" s="96">
        <v>1</v>
      </c>
      <c r="C7" s="97">
        <v>7</v>
      </c>
      <c r="D7" s="98" t="s">
        <v>125</v>
      </c>
      <c r="E7" s="98"/>
      <c r="F7" s="99"/>
      <c r="G7" s="100">
        <v>16505</v>
      </c>
      <c r="H7" s="101"/>
      <c r="I7" s="100"/>
      <c r="J7" s="101"/>
      <c r="K7" s="100"/>
      <c r="L7" s="102"/>
      <c r="M7" s="2"/>
    </row>
    <row r="8" spans="1:13" ht="12.75">
      <c r="A8" s="2"/>
      <c r="B8" s="96">
        <v>2</v>
      </c>
      <c r="C8" s="94">
        <v>1</v>
      </c>
      <c r="D8" s="95" t="s">
        <v>71</v>
      </c>
      <c r="E8" s="95"/>
      <c r="F8" s="103"/>
      <c r="G8" s="104">
        <v>16135</v>
      </c>
      <c r="H8" s="67"/>
      <c r="I8" s="104"/>
      <c r="J8" s="67"/>
      <c r="K8" s="104"/>
      <c r="L8" s="105"/>
      <c r="M8" s="2"/>
    </row>
    <row r="9" spans="1:13" ht="12.75">
      <c r="A9" s="2"/>
      <c r="B9" s="96">
        <v>3</v>
      </c>
      <c r="C9" s="94">
        <v>2</v>
      </c>
      <c r="D9" s="95" t="s">
        <v>72</v>
      </c>
      <c r="E9" s="95"/>
      <c r="F9" s="103"/>
      <c r="G9" s="104">
        <v>370</v>
      </c>
      <c r="H9" s="67"/>
      <c r="I9" s="104"/>
      <c r="J9" s="67"/>
      <c r="K9" s="104"/>
      <c r="L9" s="105"/>
      <c r="M9" s="2"/>
    </row>
    <row r="10" spans="2:12" ht="12.75"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</row>
  </sheetData>
  <mergeCells count="12">
    <mergeCell ref="G4:H4"/>
    <mergeCell ref="I4:J4"/>
    <mergeCell ref="K4:L4"/>
    <mergeCell ref="G5:G6"/>
    <mergeCell ref="H5:H6"/>
    <mergeCell ref="I5:I6"/>
    <mergeCell ref="J5:J6"/>
    <mergeCell ref="K5:K6"/>
    <mergeCell ref="L5:L6"/>
    <mergeCell ref="D7:F7"/>
    <mergeCell ref="D8:F8"/>
    <mergeCell ref="D9:F9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M12"/>
  <sheetViews>
    <sheetView zoomScale="88" zoomScaleNormal="88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3" width="3.140625" style="0" customWidth="1"/>
    <col min="5" max="5" width="3.140625" style="0" customWidth="1"/>
    <col min="6" max="6" width="60.7109375" style="0" customWidth="1"/>
    <col min="7" max="12" width="9.7109375" style="0" customWidth="1"/>
  </cols>
  <sheetData>
    <row r="1" ht="12.75" collapsed="1">
      <c r="A1" t="s">
        <v>132</v>
      </c>
    </row>
    <row r="2" ht="12.75">
      <c r="B2" s="1" t="s">
        <v>73</v>
      </c>
    </row>
    <row r="3" spans="2:12" ht="12.75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3" ht="12.75">
      <c r="A4" s="2"/>
      <c r="B4" s="83"/>
      <c r="C4" s="84"/>
      <c r="D4" s="84"/>
      <c r="E4" s="84"/>
      <c r="F4" s="84"/>
      <c r="G4" s="86" t="s">
        <v>116</v>
      </c>
      <c r="H4" s="89"/>
      <c r="I4" s="86" t="s">
        <v>117</v>
      </c>
      <c r="J4" s="89"/>
      <c r="K4" s="86" t="s">
        <v>118</v>
      </c>
      <c r="L4" s="86"/>
      <c r="M4" s="2"/>
    </row>
    <row r="5" spans="1:13" ht="12.75">
      <c r="A5" s="2"/>
      <c r="B5" s="82"/>
      <c r="C5" s="85"/>
      <c r="D5" s="85"/>
      <c r="E5" s="85"/>
      <c r="F5" s="85"/>
      <c r="G5" s="87" t="s">
        <v>4</v>
      </c>
      <c r="H5" s="90" t="s">
        <v>7</v>
      </c>
      <c r="I5" s="87" t="s">
        <v>4</v>
      </c>
      <c r="J5" s="90" t="s">
        <v>7</v>
      </c>
      <c r="K5" s="87" t="s">
        <v>4</v>
      </c>
      <c r="L5" s="88" t="s">
        <v>7</v>
      </c>
      <c r="M5" s="2"/>
    </row>
    <row r="6" spans="1:13" ht="12.75">
      <c r="A6" s="2"/>
      <c r="B6" s="82"/>
      <c r="C6" s="85"/>
      <c r="D6" s="85"/>
      <c r="E6" s="85"/>
      <c r="F6" s="85"/>
      <c r="G6" s="91"/>
      <c r="H6" s="92"/>
      <c r="I6" s="91"/>
      <c r="J6" s="92"/>
      <c r="K6" s="91"/>
      <c r="L6" s="93"/>
      <c r="M6" s="2"/>
    </row>
    <row r="7" spans="1:13" ht="12.75">
      <c r="A7" s="2"/>
      <c r="B7" s="96">
        <v>1</v>
      </c>
      <c r="C7" s="97">
        <v>8</v>
      </c>
      <c r="D7" s="98" t="s">
        <v>126</v>
      </c>
      <c r="E7" s="98"/>
      <c r="F7" s="99"/>
      <c r="G7" s="100">
        <v>19520</v>
      </c>
      <c r="H7" s="101">
        <v>9165</v>
      </c>
      <c r="I7" s="100"/>
      <c r="J7" s="101"/>
      <c r="K7" s="100"/>
      <c r="L7" s="102"/>
      <c r="M7" s="2"/>
    </row>
    <row r="8" spans="1:13" ht="12.75">
      <c r="A8" s="2"/>
      <c r="B8" s="96">
        <v>2</v>
      </c>
      <c r="C8" s="94">
        <v>1</v>
      </c>
      <c r="D8" s="95" t="s">
        <v>75</v>
      </c>
      <c r="E8" s="95"/>
      <c r="F8" s="103"/>
      <c r="G8" s="104">
        <v>15843</v>
      </c>
      <c r="H8" s="67">
        <v>8695</v>
      </c>
      <c r="I8" s="104"/>
      <c r="J8" s="67"/>
      <c r="K8" s="104"/>
      <c r="L8" s="105"/>
      <c r="M8" s="2"/>
    </row>
    <row r="9" spans="1:13" ht="12.75">
      <c r="A9" s="2"/>
      <c r="B9" s="96">
        <v>3</v>
      </c>
      <c r="C9" s="106">
        <v>1</v>
      </c>
      <c r="D9" s="107" t="s">
        <v>76</v>
      </c>
      <c r="E9" s="107"/>
      <c r="F9" s="108"/>
      <c r="G9" s="109">
        <v>15843</v>
      </c>
      <c r="H9" s="110">
        <v>8695</v>
      </c>
      <c r="I9" s="109"/>
      <c r="J9" s="110"/>
      <c r="K9" s="109"/>
      <c r="L9" s="111"/>
      <c r="M9" s="2"/>
    </row>
    <row r="10" spans="1:13" ht="12.75">
      <c r="A10" s="2"/>
      <c r="B10" s="96">
        <v>4</v>
      </c>
      <c r="C10" s="94">
        <v>2</v>
      </c>
      <c r="D10" s="95" t="s">
        <v>77</v>
      </c>
      <c r="E10" s="95"/>
      <c r="F10" s="103"/>
      <c r="G10" s="104">
        <v>3669</v>
      </c>
      <c r="H10" s="67"/>
      <c r="I10" s="104"/>
      <c r="J10" s="67"/>
      <c r="K10" s="104"/>
      <c r="L10" s="105"/>
      <c r="M10" s="2"/>
    </row>
    <row r="11" spans="1:13" ht="12.75">
      <c r="A11" s="2"/>
      <c r="B11" s="96">
        <v>5</v>
      </c>
      <c r="C11" s="94">
        <v>3</v>
      </c>
      <c r="D11" s="95" t="s">
        <v>78</v>
      </c>
      <c r="E11" s="95"/>
      <c r="F11" s="103"/>
      <c r="G11" s="104">
        <v>8</v>
      </c>
      <c r="H11" s="67">
        <v>470</v>
      </c>
      <c r="I11" s="104"/>
      <c r="J11" s="67"/>
      <c r="K11" s="104"/>
      <c r="L11" s="105"/>
      <c r="M11" s="2"/>
    </row>
    <row r="12" spans="2:12" ht="12.75"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</row>
  </sheetData>
  <mergeCells count="14">
    <mergeCell ref="G4:H4"/>
    <mergeCell ref="I4:J4"/>
    <mergeCell ref="K4:L4"/>
    <mergeCell ref="G5:G6"/>
    <mergeCell ref="H5:H6"/>
    <mergeCell ref="I5:I6"/>
    <mergeCell ref="J5:J6"/>
    <mergeCell ref="K5:K6"/>
    <mergeCell ref="L5:L6"/>
    <mergeCell ref="D7:F7"/>
    <mergeCell ref="D8:F8"/>
    <mergeCell ref="D9:F9"/>
    <mergeCell ref="D10:F10"/>
    <mergeCell ref="D11:F11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15"/>
  <sheetViews>
    <sheetView zoomScale="88" zoomScaleNormal="88" workbookViewId="0" topLeftCell="A1">
      <selection activeCell="A1" sqref="A1"/>
    </sheetView>
  </sheetViews>
  <sheetFormatPr defaultColWidth="9.140625" defaultRowHeight="12.75"/>
  <cols>
    <col min="2" max="3" width="3.140625" style="0" customWidth="1"/>
    <col min="4" max="4" width="8.7109375" style="0" customWidth="1"/>
    <col min="5" max="5" width="3.140625" style="0" customWidth="1"/>
    <col min="6" max="6" width="27.140625" style="0" customWidth="1"/>
    <col min="7" max="7" width="9.7109375" style="0" customWidth="1"/>
    <col min="8" max="10" width="7.7109375" style="0" customWidth="1"/>
    <col min="11" max="12" width="0" style="0" customWidth="1"/>
    <col min="13" max="13" width="7.7109375" style="0" customWidth="1"/>
    <col min="14" max="14" width="9.7109375" style="0" customWidth="1"/>
    <col min="15" max="15" width="0.85546875" style="0" customWidth="1"/>
    <col min="16" max="16" width="9.7109375" style="0" customWidth="1"/>
    <col min="17" max="25" width="0" style="0" customWidth="1"/>
    <col min="26" max="26" width="7.7109375" style="0" customWidth="1"/>
    <col min="27" max="27" width="9.7109375" style="0" customWidth="1"/>
    <col min="28" max="28" width="0.71875" style="0" customWidth="1"/>
    <col min="29" max="30" width="10.140625" style="0" customWidth="1"/>
    <col min="31" max="31" width="7.7109375" style="0" customWidth="1"/>
    <col min="32" max="32" width="9.28125" style="0" customWidth="1"/>
  </cols>
  <sheetData>
    <row r="1" ht="12.75" collapsed="1">
      <c r="A1" t="s">
        <v>132</v>
      </c>
    </row>
    <row r="2" ht="12.75">
      <c r="B2" s="1" t="s">
        <v>40</v>
      </c>
    </row>
    <row r="4" spans="2:31" ht="12.75">
      <c r="B4" s="3" t="s">
        <v>27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4" t="s">
        <v>2</v>
      </c>
    </row>
    <row r="5" spans="2:31" ht="12.75">
      <c r="B5" s="5"/>
      <c r="C5" s="5"/>
      <c r="D5" s="5"/>
      <c r="E5" s="5"/>
      <c r="F5" s="5"/>
      <c r="G5" s="6" t="s">
        <v>28</v>
      </c>
      <c r="H5" s="7" t="s">
        <v>4</v>
      </c>
      <c r="I5" s="7"/>
      <c r="J5" s="7"/>
      <c r="K5" s="7"/>
      <c r="L5" s="7"/>
      <c r="M5" s="8" t="s">
        <v>32</v>
      </c>
      <c r="N5" s="9" t="s">
        <v>30</v>
      </c>
      <c r="O5" s="10"/>
      <c r="P5" s="6" t="s">
        <v>28</v>
      </c>
      <c r="Q5" s="11" t="s">
        <v>7</v>
      </c>
      <c r="R5" s="11"/>
      <c r="S5" s="11"/>
      <c r="T5" s="11"/>
      <c r="U5" s="11"/>
      <c r="V5" s="11"/>
      <c r="W5" s="11"/>
      <c r="X5" s="11"/>
      <c r="Y5" s="11"/>
      <c r="Z5" s="8" t="s">
        <v>32</v>
      </c>
      <c r="AA5" s="9" t="s">
        <v>30</v>
      </c>
      <c r="AB5" s="10"/>
      <c r="AC5" s="12" t="s">
        <v>29</v>
      </c>
      <c r="AD5" s="12" t="s">
        <v>31</v>
      </c>
      <c r="AE5" s="4"/>
    </row>
    <row r="6" spans="2:31" ht="12.75">
      <c r="B6" s="13"/>
      <c r="C6" s="14"/>
      <c r="D6" s="14" t="s">
        <v>9</v>
      </c>
      <c r="E6" s="15"/>
      <c r="F6" s="16" t="s">
        <v>10</v>
      </c>
      <c r="G6" s="6"/>
      <c r="H6" s="17" t="s">
        <v>11</v>
      </c>
      <c r="I6" s="17"/>
      <c r="J6" s="17"/>
      <c r="K6" s="17"/>
      <c r="L6" s="17"/>
      <c r="M6" s="8"/>
      <c r="N6" s="9"/>
      <c r="O6" s="10"/>
      <c r="P6" s="6"/>
      <c r="Q6" s="17" t="s">
        <v>11</v>
      </c>
      <c r="R6" s="17"/>
      <c r="S6" s="17"/>
      <c r="T6" s="17"/>
      <c r="U6" s="17"/>
      <c r="V6" s="17"/>
      <c r="W6" s="17"/>
      <c r="X6" s="17"/>
      <c r="Y6" s="17"/>
      <c r="Z6" s="8"/>
      <c r="AA6" s="9"/>
      <c r="AB6" s="10"/>
      <c r="AC6" s="12"/>
      <c r="AD6" s="12"/>
      <c r="AE6" s="12"/>
    </row>
    <row r="7" spans="2:31" ht="12.75">
      <c r="B7" s="13"/>
      <c r="C7" s="14"/>
      <c r="D7" s="14"/>
      <c r="E7" s="15"/>
      <c r="F7" s="16"/>
      <c r="G7" s="6"/>
      <c r="H7" s="18" t="s">
        <v>12</v>
      </c>
      <c r="I7" s="18" t="s">
        <v>14</v>
      </c>
      <c r="J7" s="18" t="s">
        <v>15</v>
      </c>
      <c r="K7" s="18" t="s">
        <v>16</v>
      </c>
      <c r="L7" s="18" t="s">
        <v>17</v>
      </c>
      <c r="M7" s="8"/>
      <c r="N7" s="9"/>
      <c r="O7" s="10"/>
      <c r="P7" s="6"/>
      <c r="Q7" s="19" t="s">
        <v>13</v>
      </c>
      <c r="R7" s="19" t="s">
        <v>18</v>
      </c>
      <c r="S7" s="19" t="s">
        <v>19</v>
      </c>
      <c r="T7" s="19" t="s">
        <v>20</v>
      </c>
      <c r="U7" s="19" t="s">
        <v>21</v>
      </c>
      <c r="V7" s="19" t="s">
        <v>22</v>
      </c>
      <c r="W7" s="19" t="s">
        <v>23</v>
      </c>
      <c r="X7" s="19" t="s">
        <v>24</v>
      </c>
      <c r="Y7" s="19" t="s">
        <v>25</v>
      </c>
      <c r="Z7" s="8"/>
      <c r="AA7" s="9"/>
      <c r="AB7" s="10"/>
      <c r="AC7" s="12"/>
      <c r="AD7" s="12"/>
      <c r="AE7" s="12"/>
    </row>
    <row r="8" spans="2:31" ht="12.75">
      <c r="B8" s="13"/>
      <c r="C8" s="14"/>
      <c r="D8" s="14"/>
      <c r="E8" s="15"/>
      <c r="F8" s="16"/>
      <c r="G8" s="6"/>
      <c r="H8" s="18"/>
      <c r="I8" s="18"/>
      <c r="J8" s="18"/>
      <c r="K8" s="18"/>
      <c r="L8" s="18"/>
      <c r="M8" s="8"/>
      <c r="N8" s="9"/>
      <c r="O8" s="10"/>
      <c r="P8" s="6"/>
      <c r="Q8" s="19"/>
      <c r="R8" s="19"/>
      <c r="S8" s="19"/>
      <c r="T8" s="19"/>
      <c r="U8" s="19"/>
      <c r="V8" s="19"/>
      <c r="W8" s="19"/>
      <c r="X8" s="19"/>
      <c r="Y8" s="19"/>
      <c r="Z8" s="8"/>
      <c r="AA8" s="9"/>
      <c r="AB8" s="20"/>
      <c r="AC8" s="12"/>
      <c r="AD8" s="12"/>
      <c r="AE8" s="12"/>
    </row>
    <row r="9" spans="2:31" ht="12.75">
      <c r="B9" s="21">
        <v>1</v>
      </c>
      <c r="C9" s="22">
        <v>2</v>
      </c>
      <c r="D9" s="23" t="s">
        <v>41</v>
      </c>
      <c r="E9" s="23"/>
      <c r="F9" s="23"/>
      <c r="G9" s="24">
        <v>15673</v>
      </c>
      <c r="H9" s="25">
        <v>3498</v>
      </c>
      <c r="I9" s="25">
        <v>1265</v>
      </c>
      <c r="J9" s="25">
        <v>8098</v>
      </c>
      <c r="K9" s="25"/>
      <c r="L9" s="25"/>
      <c r="M9" s="24">
        <f>N9-G9</f>
        <v>-2812</v>
      </c>
      <c r="N9" s="26">
        <f>SUM(H9:L9)</f>
        <v>12861</v>
      </c>
      <c r="O9"/>
      <c r="P9" s="24"/>
      <c r="Q9" s="25"/>
      <c r="R9" s="25"/>
      <c r="S9" s="25"/>
      <c r="T9" s="25"/>
      <c r="U9" s="25"/>
      <c r="V9" s="25"/>
      <c r="W9" s="25"/>
      <c r="X9" s="25"/>
      <c r="Y9" s="25"/>
      <c r="Z9" s="24">
        <f>AA9-P9</f>
        <v>0</v>
      </c>
      <c r="AA9" s="26">
        <f>SUM(Q9:Y9)</f>
        <v>0</v>
      </c>
      <c r="AB9" s="2"/>
      <c r="AC9" s="26">
        <f>G9+P9</f>
        <v>15673</v>
      </c>
      <c r="AD9" s="26">
        <f>N9+AA9</f>
        <v>12861</v>
      </c>
      <c r="AE9" s="27">
        <f>IF(AC9=0,"",AD9/AC9)</f>
        <v>0.8205831685063485</v>
      </c>
    </row>
    <row r="10" spans="2:31" ht="12.75">
      <c r="B10" s="21">
        <v>2</v>
      </c>
      <c r="C10" s="28">
        <v>1</v>
      </c>
      <c r="D10" s="29" t="s">
        <v>42</v>
      </c>
      <c r="E10" s="29"/>
      <c r="F10" s="29"/>
      <c r="G10" s="30">
        <v>4599</v>
      </c>
      <c r="H10" s="31">
        <v>3498</v>
      </c>
      <c r="I10" s="31">
        <v>1265</v>
      </c>
      <c r="J10" s="31">
        <v>1122</v>
      </c>
      <c r="K10" s="31"/>
      <c r="L10" s="31"/>
      <c r="M10" s="30">
        <f>N10-G10</f>
        <v>1286</v>
      </c>
      <c r="N10" s="32">
        <f>SUM(H10:L10)</f>
        <v>5885</v>
      </c>
      <c r="O10"/>
      <c r="P10" s="30"/>
      <c r="Q10" s="31"/>
      <c r="R10" s="31"/>
      <c r="S10" s="31"/>
      <c r="T10" s="31"/>
      <c r="U10" s="31"/>
      <c r="V10" s="31"/>
      <c r="W10" s="31"/>
      <c r="X10" s="31"/>
      <c r="Y10" s="31"/>
      <c r="Z10" s="30">
        <f>AA10-P10</f>
        <v>0</v>
      </c>
      <c r="AA10" s="32">
        <f>SUM(Q10:Y10)</f>
        <v>0</v>
      </c>
      <c r="AB10"/>
      <c r="AC10" s="32">
        <f>G10+P10</f>
        <v>4599</v>
      </c>
      <c r="AD10" s="32">
        <f>N10+AA10</f>
        <v>5885</v>
      </c>
      <c r="AE10" s="33">
        <f>IF(AC10=0,"",AD10/AC10)</f>
        <v>1.279626005653403</v>
      </c>
    </row>
    <row r="11" spans="2:31" ht="12.75">
      <c r="B11" s="21">
        <v>3</v>
      </c>
      <c r="C11" s="28">
        <v>2</v>
      </c>
      <c r="D11" s="29" t="s">
        <v>43</v>
      </c>
      <c r="E11" s="29"/>
      <c r="F11" s="29"/>
      <c r="G11" s="30">
        <v>7350</v>
      </c>
      <c r="H11" s="31"/>
      <c r="I11" s="31"/>
      <c r="J11" s="31">
        <v>3780</v>
      </c>
      <c r="K11" s="31"/>
      <c r="L11" s="31"/>
      <c r="M11" s="30">
        <f>N11-G11</f>
        <v>-3570</v>
      </c>
      <c r="N11" s="32">
        <f>SUM(H11:L11)</f>
        <v>3780</v>
      </c>
      <c r="O11"/>
      <c r="P11" s="30"/>
      <c r="Q11" s="31"/>
      <c r="R11" s="31"/>
      <c r="S11" s="31"/>
      <c r="T11" s="31"/>
      <c r="U11" s="31"/>
      <c r="V11" s="31"/>
      <c r="W11" s="31"/>
      <c r="X11" s="31"/>
      <c r="Y11" s="31"/>
      <c r="Z11" s="30">
        <f>AA11-P11</f>
        <v>0</v>
      </c>
      <c r="AA11" s="32">
        <f>SUM(Q11:Y11)</f>
        <v>0</v>
      </c>
      <c r="AB11"/>
      <c r="AC11" s="32">
        <f>G11+P11</f>
        <v>7350</v>
      </c>
      <c r="AD11" s="32">
        <f>N11+AA11</f>
        <v>3780</v>
      </c>
      <c r="AE11" s="33">
        <f>IF(AC11=0,"",AD11/AC11)</f>
        <v>0.5142857142857142</v>
      </c>
    </row>
    <row r="12" spans="2:31" ht="12.75">
      <c r="B12" s="21">
        <v>4</v>
      </c>
      <c r="C12" s="28">
        <v>3</v>
      </c>
      <c r="D12" s="29" t="s">
        <v>44</v>
      </c>
      <c r="E12" s="29"/>
      <c r="F12" s="29"/>
      <c r="G12" s="30">
        <v>3724</v>
      </c>
      <c r="H12" s="31"/>
      <c r="I12" s="31"/>
      <c r="J12" s="31">
        <v>3196</v>
      </c>
      <c r="K12" s="31"/>
      <c r="L12" s="31"/>
      <c r="M12" s="30">
        <f>N12-G12</f>
        <v>-528</v>
      </c>
      <c r="N12" s="32">
        <f>SUM(H12:L12)</f>
        <v>3196</v>
      </c>
      <c r="O12"/>
      <c r="P12" s="30"/>
      <c r="Q12" s="31"/>
      <c r="R12" s="31"/>
      <c r="S12" s="31"/>
      <c r="T12" s="31"/>
      <c r="U12" s="31"/>
      <c r="V12" s="31"/>
      <c r="W12" s="31"/>
      <c r="X12" s="31"/>
      <c r="Y12" s="31"/>
      <c r="Z12" s="30">
        <f>AA12-P12</f>
        <v>0</v>
      </c>
      <c r="AA12" s="32">
        <f>SUM(Q12:Y12)</f>
        <v>0</v>
      </c>
      <c r="AB12"/>
      <c r="AC12" s="32">
        <f>G12+P12</f>
        <v>3724</v>
      </c>
      <c r="AD12" s="32">
        <f>N12+AA12</f>
        <v>3196</v>
      </c>
      <c r="AE12" s="33">
        <f>IF(AC12=0,"",AD12/AC12)</f>
        <v>0.8582169709989259</v>
      </c>
    </row>
    <row r="13" spans="2:31" ht="12.75">
      <c r="B13" s="21">
        <v>5</v>
      </c>
      <c r="C13" s="34">
        <v>1</v>
      </c>
      <c r="D13" s="35" t="s">
        <v>45</v>
      </c>
      <c r="E13" s="35"/>
      <c r="F13" s="35"/>
      <c r="G13" s="36">
        <v>2724</v>
      </c>
      <c r="H13" s="37"/>
      <c r="I13" s="37"/>
      <c r="J13" s="37">
        <v>2696</v>
      </c>
      <c r="K13" s="37"/>
      <c r="L13" s="37"/>
      <c r="M13" s="36">
        <f>N13-G13</f>
        <v>-28</v>
      </c>
      <c r="N13" s="38">
        <f>SUM(H13:L13)</f>
        <v>2696</v>
      </c>
      <c r="O13"/>
      <c r="P13" s="36"/>
      <c r="Q13" s="37"/>
      <c r="R13" s="37"/>
      <c r="S13" s="37"/>
      <c r="T13" s="37"/>
      <c r="U13" s="37"/>
      <c r="V13" s="37"/>
      <c r="W13" s="37"/>
      <c r="X13" s="37"/>
      <c r="Y13" s="37"/>
      <c r="Z13" s="36">
        <f>AA13-P13</f>
        <v>0</v>
      </c>
      <c r="AA13" s="38">
        <f>SUM(Q13:Y13)</f>
        <v>0</v>
      </c>
      <c r="AB13" s="39"/>
      <c r="AC13" s="38">
        <f>G13+P13</f>
        <v>2724</v>
      </c>
      <c r="AD13" s="38">
        <f>N13+AA13</f>
        <v>2696</v>
      </c>
      <c r="AE13" s="33">
        <f>IF(AC13=0,"",AD13/AC13)</f>
        <v>0.9897209985315712</v>
      </c>
    </row>
    <row r="14" spans="2:31" ht="12.75">
      <c r="B14" s="21">
        <v>6</v>
      </c>
      <c r="C14" s="34">
        <v>2</v>
      </c>
      <c r="D14" s="35" t="s">
        <v>46</v>
      </c>
      <c r="E14" s="35"/>
      <c r="F14" s="35"/>
      <c r="G14" s="36">
        <v>1000</v>
      </c>
      <c r="H14" s="37"/>
      <c r="I14" s="37"/>
      <c r="J14" s="37">
        <v>500</v>
      </c>
      <c r="K14" s="37"/>
      <c r="L14" s="37"/>
      <c r="M14" s="36">
        <f>N14-G14</f>
        <v>-500</v>
      </c>
      <c r="N14" s="38">
        <f>SUM(H14:L14)</f>
        <v>500</v>
      </c>
      <c r="O14"/>
      <c r="P14" s="36"/>
      <c r="Q14" s="37"/>
      <c r="R14" s="37"/>
      <c r="S14" s="37"/>
      <c r="T14" s="37"/>
      <c r="U14" s="37"/>
      <c r="V14" s="37"/>
      <c r="W14" s="37"/>
      <c r="X14" s="37"/>
      <c r="Y14" s="37"/>
      <c r="Z14" s="36">
        <f>AA14-P14</f>
        <v>0</v>
      </c>
      <c r="AA14" s="38">
        <f>SUM(Q14:Y14)</f>
        <v>0</v>
      </c>
      <c r="AB14" s="39"/>
      <c r="AC14" s="38">
        <f>G14+P14</f>
        <v>1000</v>
      </c>
      <c r="AD14" s="38">
        <f>N14+AA14</f>
        <v>500</v>
      </c>
      <c r="AE14" s="33">
        <f>IF(AC14=0,"",AD14/AC14)</f>
        <v>0.5</v>
      </c>
    </row>
    <row r="15" spans="2:31" ht="12.75"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2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2"/>
      <c r="AC15" s="53"/>
      <c r="AD15" s="53"/>
      <c r="AE15" s="53"/>
    </row>
  </sheetData>
  <mergeCells count="40">
    <mergeCell ref="B4:AD4"/>
    <mergeCell ref="AE4:AE8"/>
    <mergeCell ref="B5:F5"/>
    <mergeCell ref="G5:G8"/>
    <mergeCell ref="H5:L5"/>
    <mergeCell ref="M5:M8"/>
    <mergeCell ref="N5:N8"/>
    <mergeCell ref="P5:P8"/>
    <mergeCell ref="Q5:Y5"/>
    <mergeCell ref="Z5:Z8"/>
    <mergeCell ref="AA5:AA8"/>
    <mergeCell ref="AC5:AC8"/>
    <mergeCell ref="AD5:AD8"/>
    <mergeCell ref="B6:B8"/>
    <mergeCell ref="C6:C8"/>
    <mergeCell ref="D6:D8"/>
    <mergeCell ref="E6:E8"/>
    <mergeCell ref="F6:F8"/>
    <mergeCell ref="H6:L6"/>
    <mergeCell ref="Q6:Y6"/>
    <mergeCell ref="H7:H8"/>
    <mergeCell ref="I7:I8"/>
    <mergeCell ref="J7:J8"/>
    <mergeCell ref="K7:K8"/>
    <mergeCell ref="L7:L8"/>
    <mergeCell ref="Q7:Q8"/>
    <mergeCell ref="R7:R8"/>
    <mergeCell ref="S7:S8"/>
    <mergeCell ref="T7:T8"/>
    <mergeCell ref="U7:U8"/>
    <mergeCell ref="V7:V8"/>
    <mergeCell ref="W7:W8"/>
    <mergeCell ref="X7:X8"/>
    <mergeCell ref="Y7:Y8"/>
    <mergeCell ref="D9:F9"/>
    <mergeCell ref="D10:F10"/>
    <mergeCell ref="D11:F11"/>
    <mergeCell ref="D12:F12"/>
    <mergeCell ref="D13:F13"/>
    <mergeCell ref="D14:F14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M10"/>
  <sheetViews>
    <sheetView zoomScale="88" zoomScaleNormal="88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3" width="3.140625" style="0" customWidth="1"/>
    <col min="5" max="5" width="3.140625" style="0" customWidth="1"/>
    <col min="6" max="6" width="60.7109375" style="0" customWidth="1"/>
    <col min="7" max="12" width="9.7109375" style="0" customWidth="1"/>
  </cols>
  <sheetData>
    <row r="1" ht="12.75" collapsed="1">
      <c r="A1" t="s">
        <v>132</v>
      </c>
    </row>
    <row r="2" ht="12.75">
      <c r="B2" s="1" t="s">
        <v>79</v>
      </c>
    </row>
    <row r="3" spans="2:12" ht="12.75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3" ht="12.75">
      <c r="A4" s="2"/>
      <c r="B4" s="83"/>
      <c r="C4" s="84"/>
      <c r="D4" s="84"/>
      <c r="E4" s="84"/>
      <c r="F4" s="84"/>
      <c r="G4" s="86" t="s">
        <v>116</v>
      </c>
      <c r="H4" s="89"/>
      <c r="I4" s="86" t="s">
        <v>117</v>
      </c>
      <c r="J4" s="89"/>
      <c r="K4" s="86" t="s">
        <v>118</v>
      </c>
      <c r="L4" s="86"/>
      <c r="M4" s="2"/>
    </row>
    <row r="5" spans="1:13" ht="12.75">
      <c r="A5" s="2"/>
      <c r="B5" s="82"/>
      <c r="C5" s="85"/>
      <c r="D5" s="85"/>
      <c r="E5" s="85"/>
      <c r="F5" s="85"/>
      <c r="G5" s="87" t="s">
        <v>4</v>
      </c>
      <c r="H5" s="90" t="s">
        <v>7</v>
      </c>
      <c r="I5" s="87" t="s">
        <v>4</v>
      </c>
      <c r="J5" s="90" t="s">
        <v>7</v>
      </c>
      <c r="K5" s="87" t="s">
        <v>4</v>
      </c>
      <c r="L5" s="88" t="s">
        <v>7</v>
      </c>
      <c r="M5" s="2"/>
    </row>
    <row r="6" spans="1:13" ht="12.75">
      <c r="A6" s="2"/>
      <c r="B6" s="82"/>
      <c r="C6" s="85"/>
      <c r="D6" s="85"/>
      <c r="E6" s="85"/>
      <c r="F6" s="85"/>
      <c r="G6" s="91"/>
      <c r="H6" s="92"/>
      <c r="I6" s="91"/>
      <c r="J6" s="92"/>
      <c r="K6" s="91"/>
      <c r="L6" s="93"/>
      <c r="M6" s="2"/>
    </row>
    <row r="7" spans="1:13" ht="12.75">
      <c r="A7" s="2"/>
      <c r="B7" s="96">
        <v>1</v>
      </c>
      <c r="C7" s="97">
        <v>9</v>
      </c>
      <c r="D7" s="98" t="s">
        <v>127</v>
      </c>
      <c r="E7" s="98"/>
      <c r="F7" s="99"/>
      <c r="G7" s="100">
        <v>5050</v>
      </c>
      <c r="H7" s="101"/>
      <c r="I7" s="100"/>
      <c r="J7" s="101"/>
      <c r="K7" s="100"/>
      <c r="L7" s="102"/>
      <c r="M7" s="2"/>
    </row>
    <row r="8" spans="1:13" ht="12.75">
      <c r="A8" s="2"/>
      <c r="B8" s="96">
        <v>2</v>
      </c>
      <c r="C8" s="94">
        <v>1</v>
      </c>
      <c r="D8" s="95" t="s">
        <v>81</v>
      </c>
      <c r="E8" s="95"/>
      <c r="F8" s="103"/>
      <c r="G8" s="104">
        <v>5050</v>
      </c>
      <c r="H8" s="67"/>
      <c r="I8" s="104"/>
      <c r="J8" s="67"/>
      <c r="K8" s="104"/>
      <c r="L8" s="105"/>
      <c r="M8" s="2"/>
    </row>
    <row r="9" spans="1:13" ht="12.75">
      <c r="A9" s="2"/>
      <c r="B9" s="96">
        <v>3</v>
      </c>
      <c r="C9" s="94">
        <v>2</v>
      </c>
      <c r="D9" s="95" t="s">
        <v>82</v>
      </c>
      <c r="E9" s="95"/>
      <c r="F9" s="103"/>
      <c r="G9" s="104"/>
      <c r="H9" s="67"/>
      <c r="I9" s="104"/>
      <c r="J9" s="67"/>
      <c r="K9" s="104"/>
      <c r="L9" s="105"/>
      <c r="M9" s="2"/>
    </row>
    <row r="10" spans="2:12" ht="12.75"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</row>
  </sheetData>
  <mergeCells count="12">
    <mergeCell ref="G4:H4"/>
    <mergeCell ref="I4:J4"/>
    <mergeCell ref="K4:L4"/>
    <mergeCell ref="G5:G6"/>
    <mergeCell ref="H5:H6"/>
    <mergeCell ref="I5:I6"/>
    <mergeCell ref="J5:J6"/>
    <mergeCell ref="K5:K6"/>
    <mergeCell ref="L5:L6"/>
    <mergeCell ref="D7:F7"/>
    <mergeCell ref="D8:F8"/>
    <mergeCell ref="D9:F9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M16"/>
  <sheetViews>
    <sheetView zoomScale="88" zoomScaleNormal="88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3" width="3.140625" style="0" customWidth="1"/>
    <col min="5" max="5" width="3.140625" style="0" customWidth="1"/>
    <col min="6" max="6" width="60.7109375" style="0" customWidth="1"/>
    <col min="7" max="12" width="9.7109375" style="0" customWidth="1"/>
  </cols>
  <sheetData>
    <row r="1" ht="12.75" collapsed="1">
      <c r="A1" t="s">
        <v>132</v>
      </c>
    </row>
    <row r="2" ht="12.75">
      <c r="B2" s="1" t="s">
        <v>83</v>
      </c>
    </row>
    <row r="3" spans="2:12" ht="12.75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3" ht="12.75">
      <c r="A4" s="2"/>
      <c r="B4" s="83"/>
      <c r="C4" s="84"/>
      <c r="D4" s="84"/>
      <c r="E4" s="84"/>
      <c r="F4" s="84"/>
      <c r="G4" s="86" t="s">
        <v>116</v>
      </c>
      <c r="H4" s="89"/>
      <c r="I4" s="86" t="s">
        <v>117</v>
      </c>
      <c r="J4" s="89"/>
      <c r="K4" s="86" t="s">
        <v>118</v>
      </c>
      <c r="L4" s="86"/>
      <c r="M4" s="2"/>
    </row>
    <row r="5" spans="1:13" ht="12.75">
      <c r="A5" s="2"/>
      <c r="B5" s="82"/>
      <c r="C5" s="85"/>
      <c r="D5" s="85"/>
      <c r="E5" s="85"/>
      <c r="F5" s="85"/>
      <c r="G5" s="87" t="s">
        <v>4</v>
      </c>
      <c r="H5" s="90" t="s">
        <v>7</v>
      </c>
      <c r="I5" s="87" t="s">
        <v>4</v>
      </c>
      <c r="J5" s="90" t="s">
        <v>7</v>
      </c>
      <c r="K5" s="87" t="s">
        <v>4</v>
      </c>
      <c r="L5" s="88" t="s">
        <v>7</v>
      </c>
      <c r="M5" s="2"/>
    </row>
    <row r="6" spans="1:13" ht="12.75">
      <c r="A6" s="2"/>
      <c r="B6" s="82"/>
      <c r="C6" s="85"/>
      <c r="D6" s="85"/>
      <c r="E6" s="85"/>
      <c r="F6" s="85"/>
      <c r="G6" s="91"/>
      <c r="H6" s="92"/>
      <c r="I6" s="91"/>
      <c r="J6" s="92"/>
      <c r="K6" s="91"/>
      <c r="L6" s="93"/>
      <c r="M6" s="2"/>
    </row>
    <row r="7" spans="1:13" ht="12.75">
      <c r="A7" s="2"/>
      <c r="B7" s="96">
        <v>1</v>
      </c>
      <c r="C7" s="97">
        <v>10</v>
      </c>
      <c r="D7" s="98" t="s">
        <v>128</v>
      </c>
      <c r="E7" s="98"/>
      <c r="F7" s="99"/>
      <c r="G7" s="100">
        <v>23313</v>
      </c>
      <c r="H7" s="101"/>
      <c r="I7" s="100"/>
      <c r="J7" s="101"/>
      <c r="K7" s="100"/>
      <c r="L7" s="102"/>
      <c r="M7" s="2"/>
    </row>
    <row r="8" spans="1:13" ht="12.75">
      <c r="A8" s="2"/>
      <c r="B8" s="96">
        <v>2</v>
      </c>
      <c r="C8" s="94">
        <v>1</v>
      </c>
      <c r="D8" s="95" t="s">
        <v>85</v>
      </c>
      <c r="E8" s="95"/>
      <c r="F8" s="103"/>
      <c r="G8" s="104">
        <v>14296</v>
      </c>
      <c r="H8" s="67"/>
      <c r="I8" s="104"/>
      <c r="J8" s="67"/>
      <c r="K8" s="104"/>
      <c r="L8" s="105"/>
      <c r="M8" s="2"/>
    </row>
    <row r="9" spans="1:13" ht="12.75">
      <c r="A9" s="2"/>
      <c r="B9" s="96">
        <v>3</v>
      </c>
      <c r="C9" s="94">
        <v>2</v>
      </c>
      <c r="D9" s="95" t="s">
        <v>86</v>
      </c>
      <c r="E9" s="95"/>
      <c r="F9" s="103"/>
      <c r="G9" s="104">
        <v>1052</v>
      </c>
      <c r="H9" s="67"/>
      <c r="I9" s="104"/>
      <c r="J9" s="67"/>
      <c r="K9" s="104"/>
      <c r="L9" s="105"/>
      <c r="M9" s="2"/>
    </row>
    <row r="10" spans="1:13" ht="12.75">
      <c r="A10" s="2"/>
      <c r="B10" s="96">
        <v>4</v>
      </c>
      <c r="C10" s="94">
        <v>3</v>
      </c>
      <c r="D10" s="95" t="s">
        <v>87</v>
      </c>
      <c r="E10" s="95"/>
      <c r="F10" s="103"/>
      <c r="G10" s="104">
        <v>7789</v>
      </c>
      <c r="H10" s="67"/>
      <c r="I10" s="104"/>
      <c r="J10" s="67"/>
      <c r="K10" s="104"/>
      <c r="L10" s="105"/>
      <c r="M10" s="2"/>
    </row>
    <row r="11" spans="1:13" ht="12.75">
      <c r="A11" s="2"/>
      <c r="B11" s="96">
        <v>5</v>
      </c>
      <c r="C11" s="106">
        <v>1</v>
      </c>
      <c r="D11" s="107" t="s">
        <v>88</v>
      </c>
      <c r="E11" s="107"/>
      <c r="F11" s="108"/>
      <c r="G11" s="109"/>
      <c r="H11" s="110"/>
      <c r="I11" s="109"/>
      <c r="J11" s="110"/>
      <c r="K11" s="109"/>
      <c r="L11" s="111"/>
      <c r="M11" s="2"/>
    </row>
    <row r="12" spans="1:13" ht="12.75">
      <c r="A12" s="2"/>
      <c r="B12" s="96">
        <v>6</v>
      </c>
      <c r="C12" s="106">
        <v>2</v>
      </c>
      <c r="D12" s="107" t="s">
        <v>89</v>
      </c>
      <c r="E12" s="107"/>
      <c r="F12" s="108"/>
      <c r="G12" s="109">
        <v>544</v>
      </c>
      <c r="H12" s="110"/>
      <c r="I12" s="109"/>
      <c r="J12" s="110"/>
      <c r="K12" s="109"/>
      <c r="L12" s="111"/>
      <c r="M12" s="2"/>
    </row>
    <row r="13" spans="1:13" ht="12.75">
      <c r="A13" s="2"/>
      <c r="B13" s="96">
        <v>7</v>
      </c>
      <c r="C13" s="106">
        <v>3</v>
      </c>
      <c r="D13" s="107" t="s">
        <v>90</v>
      </c>
      <c r="E13" s="107"/>
      <c r="F13" s="108"/>
      <c r="G13" s="109">
        <v>7245</v>
      </c>
      <c r="H13" s="110"/>
      <c r="I13" s="109"/>
      <c r="J13" s="110"/>
      <c r="K13" s="109"/>
      <c r="L13" s="111"/>
      <c r="M13" s="2"/>
    </row>
    <row r="14" spans="1:13" ht="12.75">
      <c r="A14" s="2"/>
      <c r="B14" s="96">
        <v>8</v>
      </c>
      <c r="C14" s="94">
        <v>4</v>
      </c>
      <c r="D14" s="95" t="s">
        <v>91</v>
      </c>
      <c r="E14" s="95"/>
      <c r="F14" s="103"/>
      <c r="G14" s="104">
        <v>176</v>
      </c>
      <c r="H14" s="67"/>
      <c r="I14" s="104"/>
      <c r="J14" s="67"/>
      <c r="K14" s="104"/>
      <c r="L14" s="105"/>
      <c r="M14" s="2"/>
    </row>
    <row r="15" spans="1:13" ht="12.75">
      <c r="A15" s="2"/>
      <c r="B15" s="96">
        <v>9</v>
      </c>
      <c r="C15" s="106">
        <v>1</v>
      </c>
      <c r="D15" s="107" t="s">
        <v>92</v>
      </c>
      <c r="E15" s="107"/>
      <c r="F15" s="108"/>
      <c r="G15" s="109">
        <v>176</v>
      </c>
      <c r="H15" s="110"/>
      <c r="I15" s="109"/>
      <c r="J15" s="110"/>
      <c r="K15" s="109"/>
      <c r="L15" s="111"/>
      <c r="M15" s="2"/>
    </row>
    <row r="16" spans="2:12" ht="12.75"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60"/>
    </row>
  </sheetData>
  <mergeCells count="18">
    <mergeCell ref="G4:H4"/>
    <mergeCell ref="I4:J4"/>
    <mergeCell ref="K4:L4"/>
    <mergeCell ref="G5:G6"/>
    <mergeCell ref="H5:H6"/>
    <mergeCell ref="I5:I6"/>
    <mergeCell ref="J5:J6"/>
    <mergeCell ref="K5:K6"/>
    <mergeCell ref="L5:L6"/>
    <mergeCell ref="D7:F7"/>
    <mergeCell ref="D8:F8"/>
    <mergeCell ref="D9:F9"/>
    <mergeCell ref="D10:F10"/>
    <mergeCell ref="D11:F11"/>
    <mergeCell ref="D12:F12"/>
    <mergeCell ref="D13:F13"/>
    <mergeCell ref="D14:F14"/>
    <mergeCell ref="D15:F15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H17"/>
  <sheetViews>
    <sheetView zoomScale="88" zoomScaleNormal="88" workbookViewId="0" topLeftCell="A1">
      <selection activeCell="A1" sqref="A1"/>
    </sheetView>
  </sheetViews>
  <sheetFormatPr defaultColWidth="9.140625" defaultRowHeight="12.75"/>
  <cols>
    <col min="2" max="2" width="3.00390625" style="0" customWidth="1"/>
    <col min="3" max="3" width="49.57421875" style="0" customWidth="1"/>
    <col min="4" max="7" width="16.28125" style="0" customWidth="1"/>
  </cols>
  <sheetData>
    <row r="1" spans="1:7" ht="12.75" collapsed="1">
      <c r="A1" t="s">
        <v>132</v>
      </c>
      <c r="B1" s="2"/>
      <c r="C1" s="2"/>
      <c r="D1" s="2"/>
      <c r="E1" s="2"/>
      <c r="F1" s="2"/>
      <c r="G1" s="2"/>
    </row>
    <row r="2" spans="1:8" ht="12.75">
      <c r="A2" s="2"/>
      <c r="B2" s="112" t="s">
        <v>93</v>
      </c>
      <c r="C2" s="113"/>
      <c r="D2" s="116" t="s">
        <v>94</v>
      </c>
      <c r="E2" s="116" t="s">
        <v>95</v>
      </c>
      <c r="F2" s="116" t="s">
        <v>129</v>
      </c>
      <c r="G2" s="116" t="s">
        <v>130</v>
      </c>
      <c r="H2" s="2"/>
    </row>
    <row r="3" spans="1:8" ht="12.75">
      <c r="A3" s="2"/>
      <c r="B3" s="112"/>
      <c r="C3" s="113"/>
      <c r="D3" s="56"/>
      <c r="E3" s="56"/>
      <c r="F3" s="56"/>
      <c r="G3" s="56"/>
      <c r="H3" s="2"/>
    </row>
    <row r="4" spans="1:8" ht="12.75">
      <c r="A4" s="2"/>
      <c r="B4" s="61" t="s">
        <v>102</v>
      </c>
      <c r="C4" s="62" t="s">
        <v>103</v>
      </c>
      <c r="D4" s="114">
        <v>1564833</v>
      </c>
      <c r="E4" s="64">
        <v>1006146</v>
      </c>
      <c r="F4" s="64">
        <v>0</v>
      </c>
      <c r="G4" s="115">
        <v>0</v>
      </c>
      <c r="H4" s="2"/>
    </row>
    <row r="5" spans="1:8" ht="12.75">
      <c r="A5" s="2"/>
      <c r="B5" s="66" t="s">
        <v>131</v>
      </c>
      <c r="C5" s="67" t="s">
        <v>104</v>
      </c>
      <c r="D5" s="117">
        <f>SUM(D6:D15)</f>
        <v>1399228</v>
      </c>
      <c r="E5" s="118">
        <f>SUM(E6:E15)</f>
        <v>1002443</v>
      </c>
      <c r="F5" s="118">
        <f>SUM(F6:F15)</f>
        <v>0</v>
      </c>
      <c r="G5" s="119">
        <f>SUM(G6:G15)</f>
        <v>0</v>
      </c>
      <c r="H5" s="2"/>
    </row>
    <row r="6" spans="1:8" ht="12.75">
      <c r="A6" s="2"/>
      <c r="B6" s="71">
        <f>B5+1</f>
        <v>3</v>
      </c>
      <c r="C6" s="120" t="s">
        <v>105</v>
      </c>
      <c r="D6" s="73">
        <v>148428</v>
      </c>
      <c r="E6" s="73">
        <v>175334</v>
      </c>
      <c r="F6" s="74"/>
      <c r="G6" s="121"/>
      <c r="H6" s="2"/>
    </row>
    <row r="7" spans="1:8" ht="12.75">
      <c r="A7" s="2"/>
      <c r="B7" s="71">
        <f>B6+1</f>
        <v>4</v>
      </c>
      <c r="C7" s="120" t="s">
        <v>106</v>
      </c>
      <c r="D7" s="73">
        <v>12140</v>
      </c>
      <c r="E7" s="73">
        <v>12861</v>
      </c>
      <c r="F7" s="74"/>
      <c r="G7" s="121"/>
      <c r="H7" s="2"/>
    </row>
    <row r="8" spans="1:8" ht="12.75">
      <c r="A8" s="2"/>
      <c r="B8" s="71">
        <f>B7+1</f>
        <v>5</v>
      </c>
      <c r="C8" s="120" t="s">
        <v>107</v>
      </c>
      <c r="D8" s="73">
        <v>74213</v>
      </c>
      <c r="E8" s="73">
        <v>52209</v>
      </c>
      <c r="F8" s="74"/>
      <c r="G8" s="121"/>
      <c r="H8" s="2"/>
    </row>
    <row r="9" spans="1:8" ht="12.75">
      <c r="A9" s="2"/>
      <c r="B9" s="71">
        <f>B8+1</f>
        <v>6</v>
      </c>
      <c r="C9" s="120" t="s">
        <v>108</v>
      </c>
      <c r="D9" s="73">
        <v>38672</v>
      </c>
      <c r="E9" s="73">
        <v>165106</v>
      </c>
      <c r="F9" s="74"/>
      <c r="G9" s="121"/>
      <c r="H9" s="2"/>
    </row>
    <row r="10" spans="1:8" ht="12.75">
      <c r="A10" s="2"/>
      <c r="B10" s="71">
        <f>B9+1</f>
        <v>7</v>
      </c>
      <c r="C10" s="120" t="s">
        <v>109</v>
      </c>
      <c r="D10" s="73">
        <v>1019482</v>
      </c>
      <c r="E10" s="73">
        <v>512565</v>
      </c>
      <c r="F10" s="74"/>
      <c r="G10" s="121"/>
      <c r="H10" s="2"/>
    </row>
    <row r="11" spans="1:8" ht="12.75">
      <c r="A11" s="2"/>
      <c r="B11" s="71">
        <f>B10+1</f>
        <v>8</v>
      </c>
      <c r="C11" s="120" t="s">
        <v>110</v>
      </c>
      <c r="D11" s="73">
        <v>13530</v>
      </c>
      <c r="E11" s="73">
        <v>10815</v>
      </c>
      <c r="F11" s="74"/>
      <c r="G11" s="121"/>
      <c r="H11" s="2"/>
    </row>
    <row r="12" spans="1:8" ht="12.75">
      <c r="A12" s="2"/>
      <c r="B12" s="71">
        <f>B11+1</f>
        <v>9</v>
      </c>
      <c r="C12" s="120" t="s">
        <v>111</v>
      </c>
      <c r="D12" s="73">
        <v>25840</v>
      </c>
      <c r="E12" s="73">
        <v>16505</v>
      </c>
      <c r="F12" s="74"/>
      <c r="G12" s="121"/>
      <c r="H12" s="2"/>
    </row>
    <row r="13" spans="1:8" ht="12.75">
      <c r="A13" s="2"/>
      <c r="B13" s="71">
        <f>B12+1</f>
        <v>10</v>
      </c>
      <c r="C13" s="120" t="s">
        <v>112</v>
      </c>
      <c r="D13" s="73">
        <v>36221</v>
      </c>
      <c r="E13" s="73">
        <v>28685</v>
      </c>
      <c r="F13" s="74"/>
      <c r="G13" s="121"/>
      <c r="H13" s="2"/>
    </row>
    <row r="14" spans="1:8" ht="12.75">
      <c r="A14" s="2"/>
      <c r="B14" s="71">
        <f>B13+1</f>
        <v>11</v>
      </c>
      <c r="C14" s="120" t="s">
        <v>113</v>
      </c>
      <c r="D14" s="73">
        <v>3565</v>
      </c>
      <c r="E14" s="73">
        <v>5050</v>
      </c>
      <c r="F14" s="74"/>
      <c r="G14" s="121"/>
      <c r="H14" s="2"/>
    </row>
    <row r="15" spans="1:8" ht="12.75">
      <c r="A15" s="2"/>
      <c r="B15" s="71">
        <f>B14+1</f>
        <v>12</v>
      </c>
      <c r="C15" s="120" t="s">
        <v>114</v>
      </c>
      <c r="D15" s="73">
        <v>27137</v>
      </c>
      <c r="E15" s="73">
        <v>23313</v>
      </c>
      <c r="F15" s="74"/>
      <c r="G15" s="121"/>
      <c r="H15" s="2"/>
    </row>
    <row r="16" spans="1:8" ht="12.75">
      <c r="A16" s="2"/>
      <c r="B16" s="77">
        <f>B15+1</f>
        <v>13</v>
      </c>
      <c r="C16" s="122" t="s">
        <v>115</v>
      </c>
      <c r="D16" s="79">
        <f>D4-D5</f>
        <v>165605</v>
      </c>
      <c r="E16" s="80">
        <f>E4-E5</f>
        <v>3703</v>
      </c>
      <c r="F16" s="80">
        <f>F4-F5</f>
        <v>0</v>
      </c>
      <c r="G16" s="81">
        <f>G4-G5</f>
        <v>0</v>
      </c>
      <c r="H16" s="2"/>
    </row>
    <row r="17" spans="2:7" ht="12.75">
      <c r="B17" s="2"/>
      <c r="C17" s="2"/>
      <c r="D17" s="2"/>
      <c r="E17" s="2"/>
      <c r="F17" s="2"/>
      <c r="G17" s="2"/>
    </row>
  </sheetData>
  <mergeCells count="5">
    <mergeCell ref="B2:C3"/>
    <mergeCell ref="D2:D3"/>
    <mergeCell ref="E2:E3"/>
    <mergeCell ref="F2:F3"/>
    <mergeCell ref="G2:G3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13"/>
  <sheetViews>
    <sheetView zoomScale="88" zoomScaleNormal="88" workbookViewId="0" topLeftCell="A1">
      <selection activeCell="A1" sqref="A1"/>
    </sheetView>
  </sheetViews>
  <sheetFormatPr defaultColWidth="9.140625" defaultRowHeight="12.75"/>
  <cols>
    <col min="2" max="3" width="3.140625" style="0" customWidth="1"/>
    <col min="4" max="4" width="8.7109375" style="0" customWidth="1"/>
    <col min="5" max="5" width="3.140625" style="0" customWidth="1"/>
    <col min="6" max="6" width="27.140625" style="0" customWidth="1"/>
    <col min="7" max="7" width="9.7109375" style="0" customWidth="1"/>
    <col min="8" max="9" width="0" style="0" customWidth="1"/>
    <col min="10" max="11" width="7.7109375" style="0" customWidth="1"/>
    <col min="12" max="12" width="0" style="0" customWidth="1"/>
    <col min="13" max="13" width="7.7109375" style="0" customWidth="1"/>
    <col min="14" max="14" width="9.7109375" style="0" customWidth="1"/>
    <col min="15" max="15" width="0.85546875" style="0" customWidth="1"/>
    <col min="16" max="16" width="9.7109375" style="0" customWidth="1"/>
    <col min="17" max="20" width="0" style="0" customWidth="1"/>
    <col min="21" max="21" width="7.7109375" style="0" customWidth="1"/>
    <col min="22" max="25" width="0" style="0" customWidth="1"/>
    <col min="26" max="26" width="7.7109375" style="0" customWidth="1"/>
    <col min="27" max="27" width="9.7109375" style="0" customWidth="1"/>
    <col min="28" max="28" width="0.71875" style="0" customWidth="1"/>
    <col min="29" max="30" width="10.140625" style="0" customWidth="1"/>
    <col min="31" max="31" width="7.7109375" style="0" customWidth="1"/>
    <col min="32" max="32" width="9.28125" style="0" customWidth="1"/>
  </cols>
  <sheetData>
    <row r="1" ht="12.75" collapsed="1">
      <c r="A1" t="s">
        <v>132</v>
      </c>
    </row>
    <row r="2" ht="12.75">
      <c r="B2" s="1" t="s">
        <v>47</v>
      </c>
    </row>
    <row r="4" spans="2:31" ht="12.75">
      <c r="B4" s="3" t="s">
        <v>27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4" t="s">
        <v>2</v>
      </c>
    </row>
    <row r="5" spans="2:31" ht="12.75">
      <c r="B5" s="5"/>
      <c r="C5" s="5"/>
      <c r="D5" s="5"/>
      <c r="E5" s="5"/>
      <c r="F5" s="5"/>
      <c r="G5" s="6" t="s">
        <v>28</v>
      </c>
      <c r="H5" s="7" t="s">
        <v>4</v>
      </c>
      <c r="I5" s="7"/>
      <c r="J5" s="7"/>
      <c r="K5" s="7"/>
      <c r="L5" s="7"/>
      <c r="M5" s="8" t="s">
        <v>32</v>
      </c>
      <c r="N5" s="9" t="s">
        <v>30</v>
      </c>
      <c r="O5" s="10"/>
      <c r="P5" s="6" t="s">
        <v>28</v>
      </c>
      <c r="Q5" s="11" t="s">
        <v>7</v>
      </c>
      <c r="R5" s="11"/>
      <c r="S5" s="11"/>
      <c r="T5" s="11"/>
      <c r="U5" s="11"/>
      <c r="V5" s="11"/>
      <c r="W5" s="11"/>
      <c r="X5" s="11"/>
      <c r="Y5" s="11"/>
      <c r="Z5" s="8" t="s">
        <v>32</v>
      </c>
      <c r="AA5" s="9" t="s">
        <v>30</v>
      </c>
      <c r="AB5" s="10"/>
      <c r="AC5" s="12" t="s">
        <v>29</v>
      </c>
      <c r="AD5" s="12" t="s">
        <v>31</v>
      </c>
      <c r="AE5" s="4"/>
    </row>
    <row r="6" spans="2:31" ht="12.75">
      <c r="B6" s="13"/>
      <c r="C6" s="14"/>
      <c r="D6" s="14" t="s">
        <v>9</v>
      </c>
      <c r="E6" s="15"/>
      <c r="F6" s="16" t="s">
        <v>10</v>
      </c>
      <c r="G6" s="6"/>
      <c r="H6" s="17" t="s">
        <v>11</v>
      </c>
      <c r="I6" s="17"/>
      <c r="J6" s="17"/>
      <c r="K6" s="17"/>
      <c r="L6" s="17"/>
      <c r="M6" s="8"/>
      <c r="N6" s="9"/>
      <c r="O6" s="10"/>
      <c r="P6" s="6"/>
      <c r="Q6" s="17" t="s">
        <v>11</v>
      </c>
      <c r="R6" s="17"/>
      <c r="S6" s="17"/>
      <c r="T6" s="17"/>
      <c r="U6" s="17"/>
      <c r="V6" s="17"/>
      <c r="W6" s="17"/>
      <c r="X6" s="17"/>
      <c r="Y6" s="17"/>
      <c r="Z6" s="8"/>
      <c r="AA6" s="9"/>
      <c r="AB6" s="10"/>
      <c r="AC6" s="12"/>
      <c r="AD6" s="12"/>
      <c r="AE6" s="12"/>
    </row>
    <row r="7" spans="2:31" ht="12.75">
      <c r="B7" s="13"/>
      <c r="C7" s="14"/>
      <c r="D7" s="14"/>
      <c r="E7" s="15"/>
      <c r="F7" s="16"/>
      <c r="G7" s="6"/>
      <c r="H7" s="18" t="s">
        <v>12</v>
      </c>
      <c r="I7" s="18" t="s">
        <v>14</v>
      </c>
      <c r="J7" s="18" t="s">
        <v>15</v>
      </c>
      <c r="K7" s="18" t="s">
        <v>16</v>
      </c>
      <c r="L7" s="18" t="s">
        <v>17</v>
      </c>
      <c r="M7" s="8"/>
      <c r="N7" s="9"/>
      <c r="O7" s="10"/>
      <c r="P7" s="6"/>
      <c r="Q7" s="19" t="s">
        <v>13</v>
      </c>
      <c r="R7" s="19" t="s">
        <v>18</v>
      </c>
      <c r="S7" s="19" t="s">
        <v>19</v>
      </c>
      <c r="T7" s="19" t="s">
        <v>20</v>
      </c>
      <c r="U7" s="19" t="s">
        <v>21</v>
      </c>
      <c r="V7" s="19" t="s">
        <v>22</v>
      </c>
      <c r="W7" s="19" t="s">
        <v>23</v>
      </c>
      <c r="X7" s="19" t="s">
        <v>24</v>
      </c>
      <c r="Y7" s="19" t="s">
        <v>25</v>
      </c>
      <c r="Z7" s="8"/>
      <c r="AA7" s="9"/>
      <c r="AB7" s="10"/>
      <c r="AC7" s="12"/>
      <c r="AD7" s="12"/>
      <c r="AE7" s="12"/>
    </row>
    <row r="8" spans="2:31" ht="12.75">
      <c r="B8" s="13"/>
      <c r="C8" s="14"/>
      <c r="D8" s="14"/>
      <c r="E8" s="15"/>
      <c r="F8" s="16"/>
      <c r="G8" s="6"/>
      <c r="H8" s="18"/>
      <c r="I8" s="18"/>
      <c r="J8" s="18"/>
      <c r="K8" s="18"/>
      <c r="L8" s="18"/>
      <c r="M8" s="8"/>
      <c r="N8" s="9"/>
      <c r="O8" s="10"/>
      <c r="P8" s="6"/>
      <c r="Q8" s="19"/>
      <c r="R8" s="19"/>
      <c r="S8" s="19"/>
      <c r="T8" s="19"/>
      <c r="U8" s="19"/>
      <c r="V8" s="19"/>
      <c r="W8" s="19"/>
      <c r="X8" s="19"/>
      <c r="Y8" s="19"/>
      <c r="Z8" s="8"/>
      <c r="AA8" s="9"/>
      <c r="AB8" s="20"/>
      <c r="AC8" s="12"/>
      <c r="AD8" s="12"/>
      <c r="AE8" s="12"/>
    </row>
    <row r="9" spans="2:31" ht="12.75">
      <c r="B9" s="21">
        <v>1</v>
      </c>
      <c r="C9" s="22">
        <v>3</v>
      </c>
      <c r="D9" s="23" t="s">
        <v>48</v>
      </c>
      <c r="E9" s="23"/>
      <c r="F9" s="23"/>
      <c r="G9" s="24">
        <v>43163</v>
      </c>
      <c r="H9" s="25"/>
      <c r="I9" s="25"/>
      <c r="J9" s="25">
        <v>38410</v>
      </c>
      <c r="K9" s="25">
        <v>1799</v>
      </c>
      <c r="L9" s="25"/>
      <c r="M9" s="24">
        <f>N9-G9</f>
        <v>-2954</v>
      </c>
      <c r="N9" s="26">
        <f>SUM(H9:L9)</f>
        <v>40209</v>
      </c>
      <c r="O9"/>
      <c r="P9" s="24">
        <v>15000</v>
      </c>
      <c r="Q9" s="25"/>
      <c r="R9" s="25"/>
      <c r="S9" s="25"/>
      <c r="T9" s="25"/>
      <c r="U9" s="25">
        <v>12000</v>
      </c>
      <c r="V9" s="25"/>
      <c r="W9" s="25"/>
      <c r="X9" s="25"/>
      <c r="Y9" s="25"/>
      <c r="Z9" s="24">
        <f>AA9-P9</f>
        <v>-3000</v>
      </c>
      <c r="AA9" s="26">
        <f>SUM(Q9:Y9)</f>
        <v>12000</v>
      </c>
      <c r="AB9" s="2"/>
      <c r="AC9" s="26">
        <f>G9+P9</f>
        <v>58163</v>
      </c>
      <c r="AD9" s="26">
        <f>N9+AA9</f>
        <v>52209</v>
      </c>
      <c r="AE9" s="27">
        <f>IF(AC9=0,"",AD9/AC9)</f>
        <v>0.8976325155167374</v>
      </c>
    </row>
    <row r="10" spans="2:31" ht="12.75">
      <c r="B10" s="21">
        <v>2</v>
      </c>
      <c r="C10" s="28">
        <v>1</v>
      </c>
      <c r="D10" s="29" t="s">
        <v>49</v>
      </c>
      <c r="E10" s="29"/>
      <c r="F10" s="29"/>
      <c r="G10" s="30">
        <v>40300</v>
      </c>
      <c r="H10" s="31"/>
      <c r="I10" s="31"/>
      <c r="J10" s="31">
        <v>35145</v>
      </c>
      <c r="K10" s="31">
        <v>1799</v>
      </c>
      <c r="L10" s="31"/>
      <c r="M10" s="30">
        <f>N10-G10</f>
        <v>-3356</v>
      </c>
      <c r="N10" s="32">
        <f>SUM(H10:L10)</f>
        <v>36944</v>
      </c>
      <c r="O10"/>
      <c r="P10" s="30">
        <v>2000</v>
      </c>
      <c r="Q10" s="31"/>
      <c r="R10" s="31"/>
      <c r="S10" s="31"/>
      <c r="T10" s="31"/>
      <c r="U10" s="31"/>
      <c r="V10" s="31"/>
      <c r="W10" s="31"/>
      <c r="X10" s="31"/>
      <c r="Y10" s="31"/>
      <c r="Z10" s="30">
        <f>AA10-P10</f>
        <v>-2000</v>
      </c>
      <c r="AA10" s="32">
        <f>SUM(Q10:Y10)</f>
        <v>0</v>
      </c>
      <c r="AB10"/>
      <c r="AC10" s="32">
        <f>G10+P10</f>
        <v>42300</v>
      </c>
      <c r="AD10" s="32">
        <f>N10+AA10</f>
        <v>36944</v>
      </c>
      <c r="AE10" s="33">
        <f>IF(AC10=0,"",AD10/AC10)</f>
        <v>0.8733806146572104</v>
      </c>
    </row>
    <row r="11" spans="2:31" ht="12.75">
      <c r="B11" s="21">
        <v>3</v>
      </c>
      <c r="C11" s="28">
        <v>2</v>
      </c>
      <c r="D11" s="29" t="s">
        <v>50</v>
      </c>
      <c r="E11" s="29"/>
      <c r="F11" s="29"/>
      <c r="G11" s="30">
        <v>1000</v>
      </c>
      <c r="H11" s="31"/>
      <c r="I11" s="31"/>
      <c r="J11" s="31">
        <v>349</v>
      </c>
      <c r="K11" s="31"/>
      <c r="L11" s="31"/>
      <c r="M11" s="30">
        <f>N11-G11</f>
        <v>-651</v>
      </c>
      <c r="N11" s="32">
        <f>SUM(H11:L11)</f>
        <v>349</v>
      </c>
      <c r="O11"/>
      <c r="P11" s="30">
        <v>1000</v>
      </c>
      <c r="Q11" s="31"/>
      <c r="R11" s="31"/>
      <c r="S11" s="31"/>
      <c r="T11" s="31"/>
      <c r="U11" s="31"/>
      <c r="V11" s="31"/>
      <c r="W11" s="31"/>
      <c r="X11" s="31"/>
      <c r="Y11" s="31"/>
      <c r="Z11" s="30">
        <f>AA11-P11</f>
        <v>-1000</v>
      </c>
      <c r="AA11" s="32">
        <f>SUM(Q11:Y11)</f>
        <v>0</v>
      </c>
      <c r="AB11"/>
      <c r="AC11" s="32">
        <f>G11+P11</f>
        <v>2000</v>
      </c>
      <c r="AD11" s="32">
        <f>N11+AA11</f>
        <v>349</v>
      </c>
      <c r="AE11" s="33">
        <f>IF(AC11=0,"",AD11/AC11)</f>
        <v>0.1745</v>
      </c>
    </row>
    <row r="12" spans="2:31" ht="12.75">
      <c r="B12" s="21">
        <v>4</v>
      </c>
      <c r="C12" s="28">
        <v>3</v>
      </c>
      <c r="D12" s="29" t="s">
        <v>51</v>
      </c>
      <c r="E12" s="29"/>
      <c r="F12" s="29"/>
      <c r="G12" s="30">
        <v>1863</v>
      </c>
      <c r="H12" s="31"/>
      <c r="I12" s="31"/>
      <c r="J12" s="31">
        <v>2916</v>
      </c>
      <c r="K12" s="31"/>
      <c r="L12" s="31"/>
      <c r="M12" s="30">
        <f>N12-G12</f>
        <v>1053</v>
      </c>
      <c r="N12" s="32">
        <f>SUM(H12:L12)</f>
        <v>2916</v>
      </c>
      <c r="O12"/>
      <c r="P12" s="30">
        <v>12000</v>
      </c>
      <c r="Q12" s="31"/>
      <c r="R12" s="31"/>
      <c r="S12" s="31"/>
      <c r="T12" s="31"/>
      <c r="U12" s="31">
        <v>12000</v>
      </c>
      <c r="V12" s="31"/>
      <c r="W12" s="31"/>
      <c r="X12" s="31"/>
      <c r="Y12" s="31"/>
      <c r="Z12" s="30">
        <f>AA12-P12</f>
        <v>0</v>
      </c>
      <c r="AA12" s="32">
        <f>SUM(Q12:Y12)</f>
        <v>12000</v>
      </c>
      <c r="AB12"/>
      <c r="AC12" s="32">
        <f>G12+P12</f>
        <v>13863</v>
      </c>
      <c r="AD12" s="32">
        <f>N12+AA12</f>
        <v>14916</v>
      </c>
      <c r="AE12" s="33">
        <f>IF(AC12=0,"",AD12/AC12)</f>
        <v>1.075957584938325</v>
      </c>
    </row>
    <row r="13" spans="2:31" ht="12.75"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2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2"/>
      <c r="AC13" s="53"/>
      <c r="AD13" s="53"/>
      <c r="AE13" s="53"/>
    </row>
  </sheetData>
  <mergeCells count="38">
    <mergeCell ref="B4:AD4"/>
    <mergeCell ref="AE4:AE8"/>
    <mergeCell ref="B5:F5"/>
    <mergeCell ref="G5:G8"/>
    <mergeCell ref="H5:L5"/>
    <mergeCell ref="M5:M8"/>
    <mergeCell ref="N5:N8"/>
    <mergeCell ref="P5:P8"/>
    <mergeCell ref="Q5:Y5"/>
    <mergeCell ref="Z5:Z8"/>
    <mergeCell ref="AA5:AA8"/>
    <mergeCell ref="AC5:AC8"/>
    <mergeCell ref="AD5:AD8"/>
    <mergeCell ref="B6:B8"/>
    <mergeCell ref="C6:C8"/>
    <mergeCell ref="D6:D8"/>
    <mergeCell ref="E6:E8"/>
    <mergeCell ref="F6:F8"/>
    <mergeCell ref="H6:L6"/>
    <mergeCell ref="Q6:Y6"/>
    <mergeCell ref="H7:H8"/>
    <mergeCell ref="I7:I8"/>
    <mergeCell ref="J7:J8"/>
    <mergeCell ref="K7:K8"/>
    <mergeCell ref="L7:L8"/>
    <mergeCell ref="Q7:Q8"/>
    <mergeCell ref="R7:R8"/>
    <mergeCell ref="S7:S8"/>
    <mergeCell ref="T7:T8"/>
    <mergeCell ref="U7:U8"/>
    <mergeCell ref="V7:V8"/>
    <mergeCell ref="W7:W8"/>
    <mergeCell ref="X7:X8"/>
    <mergeCell ref="Y7:Y8"/>
    <mergeCell ref="D9:F9"/>
    <mergeCell ref="D10:F10"/>
    <mergeCell ref="D11:F11"/>
    <mergeCell ref="D12:F12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12"/>
  <sheetViews>
    <sheetView zoomScale="88" zoomScaleNormal="88" workbookViewId="0" topLeftCell="A1">
      <selection activeCell="A1" sqref="A1"/>
    </sheetView>
  </sheetViews>
  <sheetFormatPr defaultColWidth="9.140625" defaultRowHeight="12.75"/>
  <cols>
    <col min="2" max="3" width="3.140625" style="0" customWidth="1"/>
    <col min="4" max="4" width="8.7109375" style="0" customWidth="1"/>
    <col min="5" max="5" width="3.140625" style="0" customWidth="1"/>
    <col min="6" max="6" width="27.140625" style="0" customWidth="1"/>
    <col min="7" max="7" width="9.7109375" style="0" customWidth="1"/>
    <col min="8" max="10" width="7.7109375" style="0" customWidth="1"/>
    <col min="11" max="12" width="0" style="0" customWidth="1"/>
    <col min="13" max="13" width="7.7109375" style="0" customWidth="1"/>
    <col min="14" max="14" width="9.7109375" style="0" customWidth="1"/>
    <col min="15" max="15" width="0.85546875" style="0" customWidth="1"/>
    <col min="16" max="16" width="9.7109375" style="0" customWidth="1"/>
    <col min="17" max="17" width="7.7109375" style="0" customWidth="1"/>
    <col min="18" max="20" width="0" style="0" customWidth="1"/>
    <col min="21" max="22" width="7.7109375" style="0" customWidth="1"/>
    <col min="23" max="25" width="0" style="0" customWidth="1"/>
    <col min="26" max="26" width="7.7109375" style="0" customWidth="1"/>
    <col min="27" max="27" width="9.7109375" style="0" customWidth="1"/>
    <col min="28" max="28" width="0.71875" style="0" customWidth="1"/>
    <col min="29" max="30" width="10.140625" style="0" customWidth="1"/>
    <col min="31" max="31" width="7.7109375" style="0" customWidth="1"/>
    <col min="32" max="32" width="9.28125" style="0" customWidth="1"/>
  </cols>
  <sheetData>
    <row r="1" ht="12.75" collapsed="1">
      <c r="A1" t="s">
        <v>132</v>
      </c>
    </row>
    <row r="2" ht="12.75">
      <c r="B2" s="1" t="s">
        <v>52</v>
      </c>
    </row>
    <row r="4" spans="2:31" ht="12.75">
      <c r="B4" s="3" t="s">
        <v>27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4" t="s">
        <v>2</v>
      </c>
    </row>
    <row r="5" spans="2:31" ht="12.75">
      <c r="B5" s="5"/>
      <c r="C5" s="5"/>
      <c r="D5" s="5"/>
      <c r="E5" s="5"/>
      <c r="F5" s="5"/>
      <c r="G5" s="6" t="s">
        <v>28</v>
      </c>
      <c r="H5" s="7" t="s">
        <v>4</v>
      </c>
      <c r="I5" s="7"/>
      <c r="J5" s="7"/>
      <c r="K5" s="7"/>
      <c r="L5" s="7"/>
      <c r="M5" s="8" t="s">
        <v>32</v>
      </c>
      <c r="N5" s="9" t="s">
        <v>30</v>
      </c>
      <c r="O5" s="10"/>
      <c r="P5" s="6" t="s">
        <v>28</v>
      </c>
      <c r="Q5" s="11" t="s">
        <v>7</v>
      </c>
      <c r="R5" s="11"/>
      <c r="S5" s="11"/>
      <c r="T5" s="11"/>
      <c r="U5" s="11"/>
      <c r="V5" s="11"/>
      <c r="W5" s="11"/>
      <c r="X5" s="11"/>
      <c r="Y5" s="11"/>
      <c r="Z5" s="8" t="s">
        <v>32</v>
      </c>
      <c r="AA5" s="9" t="s">
        <v>30</v>
      </c>
      <c r="AB5" s="10"/>
      <c r="AC5" s="12" t="s">
        <v>29</v>
      </c>
      <c r="AD5" s="12" t="s">
        <v>31</v>
      </c>
      <c r="AE5" s="4"/>
    </row>
    <row r="6" spans="2:31" ht="12.75">
      <c r="B6" s="13"/>
      <c r="C6" s="14"/>
      <c r="D6" s="14" t="s">
        <v>9</v>
      </c>
      <c r="E6" s="15"/>
      <c r="F6" s="16" t="s">
        <v>10</v>
      </c>
      <c r="G6" s="6"/>
      <c r="H6" s="17" t="s">
        <v>11</v>
      </c>
      <c r="I6" s="17"/>
      <c r="J6" s="17"/>
      <c r="K6" s="17"/>
      <c r="L6" s="17"/>
      <c r="M6" s="8"/>
      <c r="N6" s="9"/>
      <c r="O6" s="10"/>
      <c r="P6" s="6"/>
      <c r="Q6" s="17" t="s">
        <v>11</v>
      </c>
      <c r="R6" s="17"/>
      <c r="S6" s="17"/>
      <c r="T6" s="17"/>
      <c r="U6" s="17"/>
      <c r="V6" s="17"/>
      <c r="W6" s="17"/>
      <c r="X6" s="17"/>
      <c r="Y6" s="17"/>
      <c r="Z6" s="8"/>
      <c r="AA6" s="9"/>
      <c r="AB6" s="10"/>
      <c r="AC6" s="12"/>
      <c r="AD6" s="12"/>
      <c r="AE6" s="12"/>
    </row>
    <row r="7" spans="2:31" ht="12.75">
      <c r="B7" s="13"/>
      <c r="C7" s="14"/>
      <c r="D7" s="14"/>
      <c r="E7" s="15"/>
      <c r="F7" s="16"/>
      <c r="G7" s="6"/>
      <c r="H7" s="18" t="s">
        <v>12</v>
      </c>
      <c r="I7" s="18" t="s">
        <v>14</v>
      </c>
      <c r="J7" s="18" t="s">
        <v>15</v>
      </c>
      <c r="K7" s="18" t="s">
        <v>16</v>
      </c>
      <c r="L7" s="18" t="s">
        <v>17</v>
      </c>
      <c r="M7" s="8"/>
      <c r="N7" s="9"/>
      <c r="O7" s="10"/>
      <c r="P7" s="6"/>
      <c r="Q7" s="19" t="s">
        <v>13</v>
      </c>
      <c r="R7" s="19" t="s">
        <v>18</v>
      </c>
      <c r="S7" s="19" t="s">
        <v>19</v>
      </c>
      <c r="T7" s="19" t="s">
        <v>20</v>
      </c>
      <c r="U7" s="19" t="s">
        <v>21</v>
      </c>
      <c r="V7" s="19" t="s">
        <v>22</v>
      </c>
      <c r="W7" s="19" t="s">
        <v>23</v>
      </c>
      <c r="X7" s="19" t="s">
        <v>24</v>
      </c>
      <c r="Y7" s="19" t="s">
        <v>25</v>
      </c>
      <c r="Z7" s="8"/>
      <c r="AA7" s="9"/>
      <c r="AB7" s="10"/>
      <c r="AC7" s="12"/>
      <c r="AD7" s="12"/>
      <c r="AE7" s="12"/>
    </row>
    <row r="8" spans="2:31" ht="12.75">
      <c r="B8" s="13"/>
      <c r="C8" s="14"/>
      <c r="D8" s="14"/>
      <c r="E8" s="15"/>
      <c r="F8" s="16"/>
      <c r="G8" s="6"/>
      <c r="H8" s="18"/>
      <c r="I8" s="18"/>
      <c r="J8" s="18"/>
      <c r="K8" s="18"/>
      <c r="L8" s="18"/>
      <c r="M8" s="8"/>
      <c r="N8" s="9"/>
      <c r="O8" s="10"/>
      <c r="P8" s="6"/>
      <c r="Q8" s="19"/>
      <c r="R8" s="19"/>
      <c r="S8" s="19"/>
      <c r="T8" s="19"/>
      <c r="U8" s="19"/>
      <c r="V8" s="19"/>
      <c r="W8" s="19"/>
      <c r="X8" s="19"/>
      <c r="Y8" s="19"/>
      <c r="Z8" s="8"/>
      <c r="AA8" s="9"/>
      <c r="AB8" s="20"/>
      <c r="AC8" s="12"/>
      <c r="AD8" s="12"/>
      <c r="AE8" s="12"/>
    </row>
    <row r="9" spans="2:31" ht="12.75">
      <c r="B9" s="21">
        <v>1</v>
      </c>
      <c r="C9" s="22">
        <v>4</v>
      </c>
      <c r="D9" s="23" t="s">
        <v>53</v>
      </c>
      <c r="E9" s="23"/>
      <c r="F9" s="23"/>
      <c r="G9" s="24">
        <v>13394</v>
      </c>
      <c r="H9" s="25">
        <v>81</v>
      </c>
      <c r="I9" s="25">
        <v>29</v>
      </c>
      <c r="J9" s="25">
        <v>14128</v>
      </c>
      <c r="K9" s="25"/>
      <c r="L9" s="25"/>
      <c r="M9" s="24">
        <f>N9-G9</f>
        <v>844</v>
      </c>
      <c r="N9" s="26">
        <f>SUM(H9:L9)</f>
        <v>14238</v>
      </c>
      <c r="O9"/>
      <c r="P9" s="24">
        <v>108673</v>
      </c>
      <c r="Q9" s="25">
        <v>219</v>
      </c>
      <c r="R9" s="25"/>
      <c r="S9" s="25"/>
      <c r="T9" s="25"/>
      <c r="U9" s="25">
        <v>1977</v>
      </c>
      <c r="V9" s="25">
        <v>148672</v>
      </c>
      <c r="W9" s="25"/>
      <c r="X9" s="25"/>
      <c r="Y9" s="25"/>
      <c r="Z9" s="24">
        <f>AA9-P9</f>
        <v>42195</v>
      </c>
      <c r="AA9" s="26">
        <f>SUM(Q9:Y9)</f>
        <v>150868</v>
      </c>
      <c r="AB9" s="2"/>
      <c r="AC9" s="26">
        <f>G9+P9</f>
        <v>122067</v>
      </c>
      <c r="AD9" s="26">
        <f>N9+AA9</f>
        <v>165106</v>
      </c>
      <c r="AE9" s="27">
        <f>IF(AC9=0,"",AD9/AC9)</f>
        <v>1.3525850557480728</v>
      </c>
    </row>
    <row r="10" spans="2:31" ht="12.75">
      <c r="B10" s="21">
        <v>2</v>
      </c>
      <c r="C10" s="28">
        <v>1</v>
      </c>
      <c r="D10" s="29" t="s">
        <v>54</v>
      </c>
      <c r="E10" s="29"/>
      <c r="F10" s="29"/>
      <c r="G10" s="30">
        <v>13270</v>
      </c>
      <c r="H10" s="31">
        <v>81</v>
      </c>
      <c r="I10" s="31">
        <v>29</v>
      </c>
      <c r="J10" s="31">
        <v>14004</v>
      </c>
      <c r="K10" s="31"/>
      <c r="L10" s="31"/>
      <c r="M10" s="30">
        <f>N10-G10</f>
        <v>844</v>
      </c>
      <c r="N10" s="32">
        <f>SUM(H10:L10)</f>
        <v>14114</v>
      </c>
      <c r="O10"/>
      <c r="P10" s="30"/>
      <c r="Q10" s="31">
        <v>219</v>
      </c>
      <c r="R10" s="31"/>
      <c r="S10" s="31"/>
      <c r="T10" s="31"/>
      <c r="U10" s="31">
        <v>1977</v>
      </c>
      <c r="V10" s="31"/>
      <c r="W10" s="31"/>
      <c r="X10" s="31"/>
      <c r="Y10" s="31"/>
      <c r="Z10" s="30">
        <f>AA10-P10</f>
        <v>2196</v>
      </c>
      <c r="AA10" s="32">
        <f>SUM(Q10:Y10)</f>
        <v>2196</v>
      </c>
      <c r="AB10"/>
      <c r="AC10" s="32">
        <f>G10+P10</f>
        <v>13270</v>
      </c>
      <c r="AD10" s="32">
        <f>N10+AA10</f>
        <v>16310</v>
      </c>
      <c r="AE10" s="33">
        <f>IF(AC10=0,"",AD10/AC10)</f>
        <v>1.2290881688018085</v>
      </c>
    </row>
    <row r="11" spans="2:31" ht="12.75">
      <c r="B11" s="21">
        <v>3</v>
      </c>
      <c r="C11" s="28">
        <v>2</v>
      </c>
      <c r="D11" s="29" t="s">
        <v>55</v>
      </c>
      <c r="E11" s="29"/>
      <c r="F11" s="29"/>
      <c r="G11" s="30">
        <v>124</v>
      </c>
      <c r="H11" s="31"/>
      <c r="I11" s="31"/>
      <c r="J11" s="31">
        <v>124</v>
      </c>
      <c r="K11" s="31"/>
      <c r="L11" s="31"/>
      <c r="M11" s="30">
        <f>N11-G11</f>
        <v>0</v>
      </c>
      <c r="N11" s="32">
        <f>SUM(H11:L11)</f>
        <v>124</v>
      </c>
      <c r="O11"/>
      <c r="P11" s="30">
        <v>108673</v>
      </c>
      <c r="Q11" s="31"/>
      <c r="R11" s="31"/>
      <c r="S11" s="31"/>
      <c r="T11" s="31"/>
      <c r="U11" s="31"/>
      <c r="V11" s="31">
        <v>148672</v>
      </c>
      <c r="W11" s="31"/>
      <c r="X11" s="31"/>
      <c r="Y11" s="31"/>
      <c r="Z11" s="30">
        <f>AA11-P11</f>
        <v>39999</v>
      </c>
      <c r="AA11" s="32">
        <f>SUM(Q11:Y11)</f>
        <v>148672</v>
      </c>
      <c r="AB11"/>
      <c r="AC11" s="32">
        <f>G11+P11</f>
        <v>108797</v>
      </c>
      <c r="AD11" s="32">
        <f>N11+AA11</f>
        <v>148796</v>
      </c>
      <c r="AE11" s="33">
        <f>IF(AC11=0,"",AD11/AC11)</f>
        <v>1.3676480050001378</v>
      </c>
    </row>
    <row r="12" spans="2:31" ht="12.75"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2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2"/>
      <c r="AC12" s="53"/>
      <c r="AD12" s="53"/>
      <c r="AE12" s="53"/>
    </row>
  </sheetData>
  <mergeCells count="37">
    <mergeCell ref="B4:AD4"/>
    <mergeCell ref="AE4:AE8"/>
    <mergeCell ref="B5:F5"/>
    <mergeCell ref="G5:G8"/>
    <mergeCell ref="H5:L5"/>
    <mergeCell ref="M5:M8"/>
    <mergeCell ref="N5:N8"/>
    <mergeCell ref="P5:P8"/>
    <mergeCell ref="Q5:Y5"/>
    <mergeCell ref="Z5:Z8"/>
    <mergeCell ref="AA5:AA8"/>
    <mergeCell ref="AC5:AC8"/>
    <mergeCell ref="AD5:AD8"/>
    <mergeCell ref="B6:B8"/>
    <mergeCell ref="C6:C8"/>
    <mergeCell ref="D6:D8"/>
    <mergeCell ref="E6:E8"/>
    <mergeCell ref="F6:F8"/>
    <mergeCell ref="H6:L6"/>
    <mergeCell ref="Q6:Y6"/>
    <mergeCell ref="H7:H8"/>
    <mergeCell ref="I7:I8"/>
    <mergeCell ref="J7:J8"/>
    <mergeCell ref="K7:K8"/>
    <mergeCell ref="L7:L8"/>
    <mergeCell ref="Q7:Q8"/>
    <mergeCell ref="R7:R8"/>
    <mergeCell ref="S7:S8"/>
    <mergeCell ref="T7:T8"/>
    <mergeCell ref="U7:U8"/>
    <mergeCell ref="V7:V8"/>
    <mergeCell ref="W7:W8"/>
    <mergeCell ref="X7:X8"/>
    <mergeCell ref="Y7:Y8"/>
    <mergeCell ref="D9:F9"/>
    <mergeCell ref="D10:F10"/>
    <mergeCell ref="D11:F11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15"/>
  <sheetViews>
    <sheetView zoomScale="88" zoomScaleNormal="88" workbookViewId="0" topLeftCell="A1">
      <selection activeCell="A1" sqref="A1"/>
    </sheetView>
  </sheetViews>
  <sheetFormatPr defaultColWidth="9.140625" defaultRowHeight="12.75"/>
  <cols>
    <col min="2" max="3" width="3.140625" style="0" customWidth="1"/>
    <col min="4" max="4" width="8.7109375" style="0" customWidth="1"/>
    <col min="5" max="5" width="3.140625" style="0" customWidth="1"/>
    <col min="6" max="6" width="27.140625" style="0" customWidth="1"/>
    <col min="7" max="7" width="9.7109375" style="0" customWidth="1"/>
    <col min="8" max="11" width="7.7109375" style="0" customWidth="1"/>
    <col min="12" max="12" width="0" style="0" customWidth="1"/>
    <col min="13" max="13" width="7.7109375" style="0" customWidth="1"/>
    <col min="14" max="14" width="9.7109375" style="0" customWidth="1"/>
    <col min="15" max="15" width="0.85546875" style="0" customWidth="1"/>
    <col min="16" max="16" width="9.7109375" style="0" customWidth="1"/>
    <col min="17" max="21" width="0" style="0" customWidth="1"/>
    <col min="22" max="22" width="7.7109375" style="0" customWidth="1"/>
    <col min="23" max="25" width="0" style="0" customWidth="1"/>
    <col min="26" max="26" width="7.7109375" style="0" customWidth="1"/>
    <col min="27" max="27" width="9.7109375" style="0" customWidth="1"/>
    <col min="28" max="28" width="0.71875" style="0" customWidth="1"/>
    <col min="29" max="30" width="10.140625" style="0" customWidth="1"/>
    <col min="31" max="31" width="7.7109375" style="0" customWidth="1"/>
    <col min="32" max="32" width="9.28125" style="0" customWidth="1"/>
  </cols>
  <sheetData>
    <row r="1" ht="12.75" collapsed="1">
      <c r="A1" t="s">
        <v>132</v>
      </c>
    </row>
    <row r="2" ht="12.75">
      <c r="B2" s="1" t="s">
        <v>56</v>
      </c>
    </row>
    <row r="4" spans="2:31" ht="12.75">
      <c r="B4" s="3" t="s">
        <v>27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4" t="s">
        <v>2</v>
      </c>
    </row>
    <row r="5" spans="2:31" ht="12.75">
      <c r="B5" s="5"/>
      <c r="C5" s="5"/>
      <c r="D5" s="5"/>
      <c r="E5" s="5"/>
      <c r="F5" s="5"/>
      <c r="G5" s="6" t="s">
        <v>28</v>
      </c>
      <c r="H5" s="7" t="s">
        <v>4</v>
      </c>
      <c r="I5" s="7"/>
      <c r="J5" s="7"/>
      <c r="K5" s="7"/>
      <c r="L5" s="7"/>
      <c r="M5" s="8" t="s">
        <v>32</v>
      </c>
      <c r="N5" s="9" t="s">
        <v>30</v>
      </c>
      <c r="O5" s="10"/>
      <c r="P5" s="6" t="s">
        <v>28</v>
      </c>
      <c r="Q5" s="11" t="s">
        <v>7</v>
      </c>
      <c r="R5" s="11"/>
      <c r="S5" s="11"/>
      <c r="T5" s="11"/>
      <c r="U5" s="11"/>
      <c r="V5" s="11"/>
      <c r="W5" s="11"/>
      <c r="X5" s="11"/>
      <c r="Y5" s="11"/>
      <c r="Z5" s="8" t="s">
        <v>32</v>
      </c>
      <c r="AA5" s="9" t="s">
        <v>30</v>
      </c>
      <c r="AB5" s="10"/>
      <c r="AC5" s="12" t="s">
        <v>29</v>
      </c>
      <c r="AD5" s="12" t="s">
        <v>31</v>
      </c>
      <c r="AE5" s="4"/>
    </row>
    <row r="6" spans="2:31" ht="12.75">
      <c r="B6" s="13"/>
      <c r="C6" s="14"/>
      <c r="D6" s="14" t="s">
        <v>9</v>
      </c>
      <c r="E6" s="15"/>
      <c r="F6" s="16" t="s">
        <v>10</v>
      </c>
      <c r="G6" s="6"/>
      <c r="H6" s="17" t="s">
        <v>11</v>
      </c>
      <c r="I6" s="17"/>
      <c r="J6" s="17"/>
      <c r="K6" s="17"/>
      <c r="L6" s="17"/>
      <c r="M6" s="8"/>
      <c r="N6" s="9"/>
      <c r="O6" s="10"/>
      <c r="P6" s="6"/>
      <c r="Q6" s="17" t="s">
        <v>11</v>
      </c>
      <c r="R6" s="17"/>
      <c r="S6" s="17"/>
      <c r="T6" s="17"/>
      <c r="U6" s="17"/>
      <c r="V6" s="17"/>
      <c r="W6" s="17"/>
      <c r="X6" s="17"/>
      <c r="Y6" s="17"/>
      <c r="Z6" s="8"/>
      <c r="AA6" s="9"/>
      <c r="AB6" s="10"/>
      <c r="AC6" s="12"/>
      <c r="AD6" s="12"/>
      <c r="AE6" s="12"/>
    </row>
    <row r="7" spans="2:31" ht="12.75">
      <c r="B7" s="13"/>
      <c r="C7" s="14"/>
      <c r="D7" s="14"/>
      <c r="E7" s="15"/>
      <c r="F7" s="16"/>
      <c r="G7" s="6"/>
      <c r="H7" s="18" t="s">
        <v>12</v>
      </c>
      <c r="I7" s="18" t="s">
        <v>14</v>
      </c>
      <c r="J7" s="18" t="s">
        <v>15</v>
      </c>
      <c r="K7" s="18" t="s">
        <v>16</v>
      </c>
      <c r="L7" s="18" t="s">
        <v>17</v>
      </c>
      <c r="M7" s="8"/>
      <c r="N7" s="9"/>
      <c r="O7" s="10"/>
      <c r="P7" s="6"/>
      <c r="Q7" s="19" t="s">
        <v>13</v>
      </c>
      <c r="R7" s="19" t="s">
        <v>18</v>
      </c>
      <c r="S7" s="19" t="s">
        <v>19</v>
      </c>
      <c r="T7" s="19" t="s">
        <v>20</v>
      </c>
      <c r="U7" s="19" t="s">
        <v>21</v>
      </c>
      <c r="V7" s="19" t="s">
        <v>22</v>
      </c>
      <c r="W7" s="19" t="s">
        <v>23</v>
      </c>
      <c r="X7" s="19" t="s">
        <v>24</v>
      </c>
      <c r="Y7" s="19" t="s">
        <v>25</v>
      </c>
      <c r="Z7" s="8"/>
      <c r="AA7" s="9"/>
      <c r="AB7" s="10"/>
      <c r="AC7" s="12"/>
      <c r="AD7" s="12"/>
      <c r="AE7" s="12"/>
    </row>
    <row r="8" spans="2:31" ht="12.75">
      <c r="B8" s="13"/>
      <c r="C8" s="14"/>
      <c r="D8" s="14"/>
      <c r="E8" s="15"/>
      <c r="F8" s="16"/>
      <c r="G8" s="6"/>
      <c r="H8" s="18"/>
      <c r="I8" s="18"/>
      <c r="J8" s="18"/>
      <c r="K8" s="18"/>
      <c r="L8" s="18"/>
      <c r="M8" s="8"/>
      <c r="N8" s="9"/>
      <c r="O8" s="10"/>
      <c r="P8" s="6"/>
      <c r="Q8" s="19"/>
      <c r="R8" s="19"/>
      <c r="S8" s="19"/>
      <c r="T8" s="19"/>
      <c r="U8" s="19"/>
      <c r="V8" s="19"/>
      <c r="W8" s="19"/>
      <c r="X8" s="19"/>
      <c r="Y8" s="19"/>
      <c r="Z8" s="8"/>
      <c r="AA8" s="9"/>
      <c r="AB8" s="20"/>
      <c r="AC8" s="12"/>
      <c r="AD8" s="12"/>
      <c r="AE8" s="12"/>
    </row>
    <row r="9" spans="2:31" ht="12.75">
      <c r="B9" s="21">
        <v>1</v>
      </c>
      <c r="C9" s="22">
        <v>5</v>
      </c>
      <c r="D9" s="23" t="s">
        <v>57</v>
      </c>
      <c r="E9" s="23"/>
      <c r="F9" s="23"/>
      <c r="G9" s="24">
        <v>509056</v>
      </c>
      <c r="H9" s="25">
        <v>285857</v>
      </c>
      <c r="I9" s="25">
        <v>100077</v>
      </c>
      <c r="J9" s="25">
        <v>117412</v>
      </c>
      <c r="K9" s="25">
        <v>2379</v>
      </c>
      <c r="L9" s="25"/>
      <c r="M9" s="24">
        <f>N9-G9</f>
        <v>-3331</v>
      </c>
      <c r="N9" s="26">
        <f>SUM(H9:L9)</f>
        <v>505725</v>
      </c>
      <c r="O9"/>
      <c r="P9" s="24">
        <v>9900</v>
      </c>
      <c r="Q9" s="25"/>
      <c r="R9" s="25"/>
      <c r="S9" s="25"/>
      <c r="T9" s="25"/>
      <c r="U9" s="25"/>
      <c r="V9" s="25">
        <v>6840</v>
      </c>
      <c r="W9" s="25"/>
      <c r="X9" s="25"/>
      <c r="Y9" s="25"/>
      <c r="Z9" s="24">
        <f>AA9-P9</f>
        <v>-3060</v>
      </c>
      <c r="AA9" s="26">
        <f>SUM(Q9:Y9)</f>
        <v>6840</v>
      </c>
      <c r="AB9" s="2"/>
      <c r="AC9" s="26">
        <f>G9+P9</f>
        <v>518956</v>
      </c>
      <c r="AD9" s="26">
        <f>N9+AA9</f>
        <v>512565</v>
      </c>
      <c r="AE9" s="27">
        <f>IF(AC9=0,"",AD9/AC9)</f>
        <v>0.9876848904338711</v>
      </c>
    </row>
    <row r="10" spans="2:31" ht="12.75">
      <c r="B10" s="21">
        <v>2</v>
      </c>
      <c r="C10" s="28">
        <v>1</v>
      </c>
      <c r="D10" s="29" t="s">
        <v>58</v>
      </c>
      <c r="E10" s="29"/>
      <c r="F10" s="29"/>
      <c r="G10" s="30">
        <v>85400</v>
      </c>
      <c r="H10" s="31">
        <v>55027</v>
      </c>
      <c r="I10" s="31">
        <v>19451</v>
      </c>
      <c r="J10" s="31">
        <v>10455</v>
      </c>
      <c r="K10" s="31">
        <v>223</v>
      </c>
      <c r="L10" s="31"/>
      <c r="M10" s="30">
        <f>N10-G10</f>
        <v>-244</v>
      </c>
      <c r="N10" s="32">
        <f>SUM(H10:L10)</f>
        <v>85156</v>
      </c>
      <c r="O10"/>
      <c r="P10" s="30"/>
      <c r="Q10" s="31"/>
      <c r="R10" s="31"/>
      <c r="S10" s="31"/>
      <c r="T10" s="31"/>
      <c r="U10" s="31"/>
      <c r="V10" s="31"/>
      <c r="W10" s="31"/>
      <c r="X10" s="31"/>
      <c r="Y10" s="31"/>
      <c r="Z10" s="30">
        <f>AA10-P10</f>
        <v>0</v>
      </c>
      <c r="AA10" s="32">
        <f>SUM(Q10:Y10)</f>
        <v>0</v>
      </c>
      <c r="AB10"/>
      <c r="AC10" s="32">
        <f>G10+P10</f>
        <v>85400</v>
      </c>
      <c r="AD10" s="32">
        <f>N10+AA10</f>
        <v>85156</v>
      </c>
      <c r="AE10" s="33">
        <f>IF(AC10=0,"",AD10/AC10)</f>
        <v>0.9971428571428571</v>
      </c>
    </row>
    <row r="11" spans="2:31" ht="12.75">
      <c r="B11" s="21">
        <v>3</v>
      </c>
      <c r="C11" s="28">
        <v>2</v>
      </c>
      <c r="D11" s="29" t="s">
        <v>59</v>
      </c>
      <c r="E11" s="29"/>
      <c r="F11" s="29"/>
      <c r="G11" s="30">
        <v>386756</v>
      </c>
      <c r="H11" s="31">
        <v>203838</v>
      </c>
      <c r="I11" s="31">
        <v>71324</v>
      </c>
      <c r="J11" s="31">
        <v>106413</v>
      </c>
      <c r="K11" s="31">
        <v>2094</v>
      </c>
      <c r="L11" s="31"/>
      <c r="M11" s="30">
        <f>N11-G11</f>
        <v>-3087</v>
      </c>
      <c r="N11" s="32">
        <f>SUM(H11:L11)</f>
        <v>383669</v>
      </c>
      <c r="O11"/>
      <c r="P11" s="30">
        <v>6840</v>
      </c>
      <c r="Q11" s="31"/>
      <c r="R11" s="31"/>
      <c r="S11" s="31"/>
      <c r="T11" s="31"/>
      <c r="U11" s="31"/>
      <c r="V11" s="31">
        <v>6840</v>
      </c>
      <c r="W11" s="31"/>
      <c r="X11" s="31"/>
      <c r="Y11" s="31"/>
      <c r="Z11" s="30">
        <f>AA11-P11</f>
        <v>0</v>
      </c>
      <c r="AA11" s="32">
        <f>SUM(Q11:Y11)</f>
        <v>6840</v>
      </c>
      <c r="AB11"/>
      <c r="AC11" s="32">
        <f>G11+P11</f>
        <v>393596</v>
      </c>
      <c r="AD11" s="32">
        <f>N11+AA11</f>
        <v>390509</v>
      </c>
      <c r="AE11" s="33">
        <f>IF(AC11=0,"",AD11/AC11)</f>
        <v>0.9921569324891513</v>
      </c>
    </row>
    <row r="12" spans="2:31" ht="12.75">
      <c r="B12" s="21">
        <v>4</v>
      </c>
      <c r="C12" s="34">
        <v>1</v>
      </c>
      <c r="D12" s="35" t="s">
        <v>60</v>
      </c>
      <c r="E12" s="35"/>
      <c r="F12" s="35"/>
      <c r="G12" s="36">
        <v>49900</v>
      </c>
      <c r="H12" s="37"/>
      <c r="I12" s="37"/>
      <c r="J12" s="37">
        <v>45462</v>
      </c>
      <c r="K12" s="37"/>
      <c r="L12" s="37"/>
      <c r="M12" s="36">
        <f>N12-G12</f>
        <v>-4438</v>
      </c>
      <c r="N12" s="38">
        <f>SUM(H12:L12)</f>
        <v>45462</v>
      </c>
      <c r="O12"/>
      <c r="P12" s="36">
        <v>6840</v>
      </c>
      <c r="Q12" s="37"/>
      <c r="R12" s="37"/>
      <c r="S12" s="37"/>
      <c r="T12" s="37"/>
      <c r="U12" s="37"/>
      <c r="V12" s="37">
        <v>6840</v>
      </c>
      <c r="W12" s="37"/>
      <c r="X12" s="37"/>
      <c r="Y12" s="37"/>
      <c r="Z12" s="36">
        <f>AA12-P12</f>
        <v>0</v>
      </c>
      <c r="AA12" s="38">
        <f>SUM(Q12:Y12)</f>
        <v>6840</v>
      </c>
      <c r="AB12" s="39"/>
      <c r="AC12" s="38">
        <f>G12+P12</f>
        <v>56740</v>
      </c>
      <c r="AD12" s="38">
        <f>N12+AA12</f>
        <v>52302</v>
      </c>
      <c r="AE12" s="33">
        <f>IF(AC12=0,"",AD12/AC12)</f>
        <v>0.9217835741980965</v>
      </c>
    </row>
    <row r="13" spans="2:31" ht="12.75">
      <c r="B13" s="21">
        <v>5</v>
      </c>
      <c r="C13" s="34">
        <v>2</v>
      </c>
      <c r="D13" s="35" t="s">
        <v>61</v>
      </c>
      <c r="E13" s="35"/>
      <c r="F13" s="35"/>
      <c r="G13" s="36">
        <v>336856</v>
      </c>
      <c r="H13" s="37">
        <v>203838</v>
      </c>
      <c r="I13" s="37">
        <v>71324</v>
      </c>
      <c r="J13" s="37">
        <v>60951</v>
      </c>
      <c r="K13" s="37">
        <v>2094</v>
      </c>
      <c r="L13" s="37"/>
      <c r="M13" s="36">
        <f>N13-G13</f>
        <v>1351</v>
      </c>
      <c r="N13" s="38">
        <f>SUM(H13:L13)</f>
        <v>338207</v>
      </c>
      <c r="O13"/>
      <c r="P13" s="36"/>
      <c r="Q13" s="37"/>
      <c r="R13" s="37"/>
      <c r="S13" s="37"/>
      <c r="T13" s="37"/>
      <c r="U13" s="37"/>
      <c r="V13" s="37"/>
      <c r="W13" s="37"/>
      <c r="X13" s="37"/>
      <c r="Y13" s="37"/>
      <c r="Z13" s="36">
        <f>AA13-P13</f>
        <v>0</v>
      </c>
      <c r="AA13" s="38">
        <f>SUM(Q13:Y13)</f>
        <v>0</v>
      </c>
      <c r="AB13" s="39"/>
      <c r="AC13" s="38">
        <f>G13+P13</f>
        <v>336856</v>
      </c>
      <c r="AD13" s="38">
        <f>N13+AA13</f>
        <v>338207</v>
      </c>
      <c r="AE13" s="33">
        <f>IF(AC13=0,"",AD13/AC13)</f>
        <v>1.0040106158120978</v>
      </c>
    </row>
    <row r="14" spans="2:31" ht="12.75">
      <c r="B14" s="21">
        <v>6</v>
      </c>
      <c r="C14" s="28">
        <v>3</v>
      </c>
      <c r="D14" s="29" t="s">
        <v>62</v>
      </c>
      <c r="E14" s="29"/>
      <c r="F14" s="29"/>
      <c r="G14" s="30">
        <v>36900</v>
      </c>
      <c r="H14" s="31">
        <v>26992</v>
      </c>
      <c r="I14" s="31">
        <v>9302</v>
      </c>
      <c r="J14" s="31">
        <v>544</v>
      </c>
      <c r="K14" s="31">
        <v>62</v>
      </c>
      <c r="L14" s="31"/>
      <c r="M14" s="30">
        <f>N14-G14</f>
        <v>0</v>
      </c>
      <c r="N14" s="32">
        <f>SUM(H14:L14)</f>
        <v>36900</v>
      </c>
      <c r="O14"/>
      <c r="P14" s="30">
        <v>3060</v>
      </c>
      <c r="Q14" s="31"/>
      <c r="R14" s="31"/>
      <c r="S14" s="31"/>
      <c r="T14" s="31"/>
      <c r="U14" s="31"/>
      <c r="V14" s="31"/>
      <c r="W14" s="31"/>
      <c r="X14" s="31"/>
      <c r="Y14" s="31"/>
      <c r="Z14" s="30">
        <f>AA14-P14</f>
        <v>-3060</v>
      </c>
      <c r="AA14" s="32">
        <f>SUM(Q14:Y14)</f>
        <v>0</v>
      </c>
      <c r="AB14"/>
      <c r="AC14" s="32">
        <f>G14+P14</f>
        <v>39960</v>
      </c>
      <c r="AD14" s="32">
        <f>N14+AA14</f>
        <v>36900</v>
      </c>
      <c r="AE14" s="33">
        <f>IF(AC14=0,"",AD14/AC14)</f>
        <v>0.9234234234234234</v>
      </c>
    </row>
    <row r="15" spans="2:31" ht="12.75"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2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2"/>
      <c r="AC15" s="53"/>
      <c r="AD15" s="53"/>
      <c r="AE15" s="53"/>
    </row>
  </sheetData>
  <mergeCells count="40">
    <mergeCell ref="B4:AD4"/>
    <mergeCell ref="AE4:AE8"/>
    <mergeCell ref="B5:F5"/>
    <mergeCell ref="G5:G8"/>
    <mergeCell ref="H5:L5"/>
    <mergeCell ref="M5:M8"/>
    <mergeCell ref="N5:N8"/>
    <mergeCell ref="P5:P8"/>
    <mergeCell ref="Q5:Y5"/>
    <mergeCell ref="Z5:Z8"/>
    <mergeCell ref="AA5:AA8"/>
    <mergeCell ref="AC5:AC8"/>
    <mergeCell ref="AD5:AD8"/>
    <mergeCell ref="B6:B8"/>
    <mergeCell ref="C6:C8"/>
    <mergeCell ref="D6:D8"/>
    <mergeCell ref="E6:E8"/>
    <mergeCell ref="F6:F8"/>
    <mergeCell ref="H6:L6"/>
    <mergeCell ref="Q6:Y6"/>
    <mergeCell ref="H7:H8"/>
    <mergeCell ref="I7:I8"/>
    <mergeCell ref="J7:J8"/>
    <mergeCell ref="K7:K8"/>
    <mergeCell ref="L7:L8"/>
    <mergeCell ref="Q7:Q8"/>
    <mergeCell ref="R7:R8"/>
    <mergeCell ref="S7:S8"/>
    <mergeCell ref="T7:T8"/>
    <mergeCell ref="U7:U8"/>
    <mergeCell ref="V7:V8"/>
    <mergeCell ref="W7:W8"/>
    <mergeCell ref="X7:X8"/>
    <mergeCell ref="Y7:Y8"/>
    <mergeCell ref="D9:F9"/>
    <mergeCell ref="D10:F10"/>
    <mergeCell ref="D11:F11"/>
    <mergeCell ref="D12:F12"/>
    <mergeCell ref="D13:F13"/>
    <mergeCell ref="D14:F14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E14"/>
  <sheetViews>
    <sheetView zoomScale="88" zoomScaleNormal="88" workbookViewId="0" topLeftCell="A1">
      <selection activeCell="A1" sqref="A1"/>
    </sheetView>
  </sheetViews>
  <sheetFormatPr defaultColWidth="9.140625" defaultRowHeight="12.75"/>
  <cols>
    <col min="2" max="3" width="3.140625" style="0" customWidth="1"/>
    <col min="4" max="4" width="8.7109375" style="0" customWidth="1"/>
    <col min="5" max="5" width="3.140625" style="0" customWidth="1"/>
    <col min="6" max="6" width="27.140625" style="0" customWidth="1"/>
    <col min="7" max="7" width="9.7109375" style="0" customWidth="1"/>
    <col min="8" max="9" width="0" style="0" customWidth="1"/>
    <col min="10" max="11" width="7.7109375" style="0" customWidth="1"/>
    <col min="12" max="12" width="0" style="0" customWidth="1"/>
    <col min="13" max="13" width="7.7109375" style="0" customWidth="1"/>
    <col min="14" max="14" width="9.7109375" style="0" customWidth="1"/>
    <col min="15" max="15" width="0.85546875" style="0" customWidth="1"/>
    <col min="16" max="16" width="9.7109375" style="0" customWidth="1"/>
    <col min="17" max="18" width="0" style="0" customWidth="1"/>
    <col min="19" max="19" width="7.7109375" style="0" customWidth="1"/>
    <col min="20" max="25" width="0" style="0" customWidth="1"/>
    <col min="26" max="26" width="7.7109375" style="0" customWidth="1"/>
    <col min="27" max="27" width="9.7109375" style="0" customWidth="1"/>
    <col min="28" max="28" width="0.71875" style="0" customWidth="1"/>
    <col min="29" max="30" width="10.140625" style="0" customWidth="1"/>
    <col min="31" max="31" width="7.7109375" style="0" customWidth="1"/>
    <col min="32" max="32" width="9.28125" style="0" customWidth="1"/>
  </cols>
  <sheetData>
    <row r="1" ht="12.75" collapsed="1">
      <c r="A1" t="s">
        <v>132</v>
      </c>
    </row>
    <row r="2" ht="12.75">
      <c r="B2" s="1" t="s">
        <v>63</v>
      </c>
    </row>
    <row r="4" spans="2:31" ht="12.75">
      <c r="B4" s="3" t="s">
        <v>27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4" t="s">
        <v>2</v>
      </c>
    </row>
    <row r="5" spans="2:31" ht="12.75">
      <c r="B5" s="5"/>
      <c r="C5" s="5"/>
      <c r="D5" s="5"/>
      <c r="E5" s="5"/>
      <c r="F5" s="5"/>
      <c r="G5" s="6" t="s">
        <v>28</v>
      </c>
      <c r="H5" s="7" t="s">
        <v>4</v>
      </c>
      <c r="I5" s="7"/>
      <c r="J5" s="7"/>
      <c r="K5" s="7"/>
      <c r="L5" s="7"/>
      <c r="M5" s="8" t="s">
        <v>32</v>
      </c>
      <c r="N5" s="9" t="s">
        <v>30</v>
      </c>
      <c r="O5" s="10"/>
      <c r="P5" s="6" t="s">
        <v>28</v>
      </c>
      <c r="Q5" s="11" t="s">
        <v>7</v>
      </c>
      <c r="R5" s="11"/>
      <c r="S5" s="11"/>
      <c r="T5" s="11"/>
      <c r="U5" s="11"/>
      <c r="V5" s="11"/>
      <c r="W5" s="11"/>
      <c r="X5" s="11"/>
      <c r="Y5" s="11"/>
      <c r="Z5" s="8" t="s">
        <v>32</v>
      </c>
      <c r="AA5" s="9" t="s">
        <v>30</v>
      </c>
      <c r="AB5" s="10"/>
      <c r="AC5" s="12" t="s">
        <v>29</v>
      </c>
      <c r="AD5" s="12" t="s">
        <v>31</v>
      </c>
      <c r="AE5" s="4"/>
    </row>
    <row r="6" spans="2:31" ht="12.75">
      <c r="B6" s="13"/>
      <c r="C6" s="14"/>
      <c r="D6" s="14" t="s">
        <v>9</v>
      </c>
      <c r="E6" s="15"/>
      <c r="F6" s="16" t="s">
        <v>10</v>
      </c>
      <c r="G6" s="6"/>
      <c r="H6" s="17" t="s">
        <v>11</v>
      </c>
      <c r="I6" s="17"/>
      <c r="J6" s="17"/>
      <c r="K6" s="17"/>
      <c r="L6" s="17"/>
      <c r="M6" s="8"/>
      <c r="N6" s="9"/>
      <c r="O6" s="10"/>
      <c r="P6" s="6"/>
      <c r="Q6" s="17" t="s">
        <v>11</v>
      </c>
      <c r="R6" s="17"/>
      <c r="S6" s="17"/>
      <c r="T6" s="17"/>
      <c r="U6" s="17"/>
      <c r="V6" s="17"/>
      <c r="W6" s="17"/>
      <c r="X6" s="17"/>
      <c r="Y6" s="17"/>
      <c r="Z6" s="8"/>
      <c r="AA6" s="9"/>
      <c r="AB6" s="10"/>
      <c r="AC6" s="12"/>
      <c r="AD6" s="12"/>
      <c r="AE6" s="12"/>
    </row>
    <row r="7" spans="2:31" ht="12.75">
      <c r="B7" s="13"/>
      <c r="C7" s="14"/>
      <c r="D7" s="14"/>
      <c r="E7" s="15"/>
      <c r="F7" s="16"/>
      <c r="G7" s="6"/>
      <c r="H7" s="18" t="s">
        <v>12</v>
      </c>
      <c r="I7" s="18" t="s">
        <v>14</v>
      </c>
      <c r="J7" s="18" t="s">
        <v>15</v>
      </c>
      <c r="K7" s="18" t="s">
        <v>16</v>
      </c>
      <c r="L7" s="18" t="s">
        <v>17</v>
      </c>
      <c r="M7" s="8"/>
      <c r="N7" s="9"/>
      <c r="O7" s="10"/>
      <c r="P7" s="6"/>
      <c r="Q7" s="19" t="s">
        <v>13</v>
      </c>
      <c r="R7" s="19" t="s">
        <v>18</v>
      </c>
      <c r="S7" s="19" t="s">
        <v>19</v>
      </c>
      <c r="T7" s="19" t="s">
        <v>20</v>
      </c>
      <c r="U7" s="19" t="s">
        <v>21</v>
      </c>
      <c r="V7" s="19" t="s">
        <v>22</v>
      </c>
      <c r="W7" s="19" t="s">
        <v>23</v>
      </c>
      <c r="X7" s="19" t="s">
        <v>24</v>
      </c>
      <c r="Y7" s="19" t="s">
        <v>25</v>
      </c>
      <c r="Z7" s="8"/>
      <c r="AA7" s="9"/>
      <c r="AB7" s="10"/>
      <c r="AC7" s="12"/>
      <c r="AD7" s="12"/>
      <c r="AE7" s="12"/>
    </row>
    <row r="8" spans="2:31" ht="12.75">
      <c r="B8" s="13"/>
      <c r="C8" s="14"/>
      <c r="D8" s="14"/>
      <c r="E8" s="15"/>
      <c r="F8" s="16"/>
      <c r="G8" s="6"/>
      <c r="H8" s="18"/>
      <c r="I8" s="18"/>
      <c r="J8" s="18"/>
      <c r="K8" s="18"/>
      <c r="L8" s="18"/>
      <c r="M8" s="8"/>
      <c r="N8" s="9"/>
      <c r="O8" s="10"/>
      <c r="P8" s="6"/>
      <c r="Q8" s="19"/>
      <c r="R8" s="19"/>
      <c r="S8" s="19"/>
      <c r="T8" s="19"/>
      <c r="U8" s="19"/>
      <c r="V8" s="19"/>
      <c r="W8" s="19"/>
      <c r="X8" s="19"/>
      <c r="Y8" s="19"/>
      <c r="Z8" s="8"/>
      <c r="AA8" s="9"/>
      <c r="AB8" s="20"/>
      <c r="AC8" s="12"/>
      <c r="AD8" s="12"/>
      <c r="AE8" s="12"/>
    </row>
    <row r="9" spans="2:31" ht="12.75">
      <c r="B9" s="21">
        <v>1</v>
      </c>
      <c r="C9" s="22">
        <v>6</v>
      </c>
      <c r="D9" s="23" t="s">
        <v>64</v>
      </c>
      <c r="E9" s="23"/>
      <c r="F9" s="23"/>
      <c r="G9" s="24">
        <v>13451</v>
      </c>
      <c r="H9" s="25"/>
      <c r="I9" s="25"/>
      <c r="J9" s="25">
        <v>2365</v>
      </c>
      <c r="K9" s="25">
        <v>6840</v>
      </c>
      <c r="L9" s="25"/>
      <c r="M9" s="24">
        <f>N9-G9</f>
        <v>-4246</v>
      </c>
      <c r="N9" s="26">
        <f>SUM(H9:L9)</f>
        <v>9205</v>
      </c>
      <c r="O9"/>
      <c r="P9" s="24">
        <v>1610</v>
      </c>
      <c r="Q9" s="25"/>
      <c r="R9" s="25"/>
      <c r="S9" s="25">
        <v>1610</v>
      </c>
      <c r="T9" s="25"/>
      <c r="U9" s="25"/>
      <c r="V9" s="25"/>
      <c r="W9" s="25"/>
      <c r="X9" s="25"/>
      <c r="Y9" s="25"/>
      <c r="Z9" s="24">
        <f>AA9-P9</f>
        <v>0</v>
      </c>
      <c r="AA9" s="26">
        <f>SUM(Q9:Y9)</f>
        <v>1610</v>
      </c>
      <c r="AB9" s="2"/>
      <c r="AC9" s="26">
        <f>G9+P9</f>
        <v>15061</v>
      </c>
      <c r="AD9" s="26">
        <f>N9+AA9</f>
        <v>10815</v>
      </c>
      <c r="AE9" s="27">
        <f>IF(AC9=0,"",AD9/AC9)</f>
        <v>0.7180798087776376</v>
      </c>
    </row>
    <row r="10" spans="2:31" ht="12.75">
      <c r="B10" s="21">
        <v>2</v>
      </c>
      <c r="C10" s="28">
        <v>1</v>
      </c>
      <c r="D10" s="29" t="s">
        <v>65</v>
      </c>
      <c r="E10" s="29"/>
      <c r="F10" s="29"/>
      <c r="G10" s="30">
        <v>10451</v>
      </c>
      <c r="H10" s="31"/>
      <c r="I10" s="31"/>
      <c r="J10" s="31">
        <v>2198</v>
      </c>
      <c r="K10" s="31">
        <v>6640</v>
      </c>
      <c r="L10" s="31"/>
      <c r="M10" s="30">
        <f>N10-G10</f>
        <v>-1613</v>
      </c>
      <c r="N10" s="32">
        <f>SUM(H10:L10)</f>
        <v>8838</v>
      </c>
      <c r="O10"/>
      <c r="P10" s="30">
        <v>1610</v>
      </c>
      <c r="Q10" s="31"/>
      <c r="R10" s="31"/>
      <c r="S10" s="31">
        <v>1610</v>
      </c>
      <c r="T10" s="31"/>
      <c r="U10" s="31"/>
      <c r="V10" s="31"/>
      <c r="W10" s="31"/>
      <c r="X10" s="31"/>
      <c r="Y10" s="31"/>
      <c r="Z10" s="30">
        <f>AA10-P10</f>
        <v>0</v>
      </c>
      <c r="AA10" s="32">
        <f>SUM(Q10:Y10)</f>
        <v>1610</v>
      </c>
      <c r="AB10"/>
      <c r="AC10" s="32">
        <f>G10+P10</f>
        <v>12061</v>
      </c>
      <c r="AD10" s="32">
        <f>N10+AA10</f>
        <v>10448</v>
      </c>
      <c r="AE10" s="33">
        <f>IF(AC10=0,"",AD10/AC10)</f>
        <v>0.8662631622585192</v>
      </c>
    </row>
    <row r="11" spans="2:31" ht="12.75">
      <c r="B11" s="21">
        <v>3</v>
      </c>
      <c r="C11" s="28">
        <v>2</v>
      </c>
      <c r="D11" s="29" t="s">
        <v>66</v>
      </c>
      <c r="E11" s="29"/>
      <c r="F11" s="29"/>
      <c r="G11" s="30">
        <v>1000</v>
      </c>
      <c r="H11" s="31"/>
      <c r="I11" s="31"/>
      <c r="J11" s="31"/>
      <c r="K11" s="31">
        <v>200</v>
      </c>
      <c r="L11" s="31"/>
      <c r="M11" s="30">
        <f>N11-G11</f>
        <v>-800</v>
      </c>
      <c r="N11" s="32">
        <f>SUM(H11:L11)</f>
        <v>200</v>
      </c>
      <c r="O11"/>
      <c r="P11" s="30"/>
      <c r="Q11" s="31"/>
      <c r="R11" s="31"/>
      <c r="S11" s="31"/>
      <c r="T11" s="31"/>
      <c r="U11" s="31"/>
      <c r="V11" s="31"/>
      <c r="W11" s="31"/>
      <c r="X11" s="31"/>
      <c r="Y11" s="31"/>
      <c r="Z11" s="30">
        <f>AA11-P11</f>
        <v>0</v>
      </c>
      <c r="AA11" s="32">
        <f>SUM(Q11:Y11)</f>
        <v>0</v>
      </c>
      <c r="AB11"/>
      <c r="AC11" s="32">
        <f>G11+P11</f>
        <v>1000</v>
      </c>
      <c r="AD11" s="32">
        <f>N11+AA11</f>
        <v>200</v>
      </c>
      <c r="AE11" s="33">
        <f>IF(AC11=0,"",AD11/AC11)</f>
        <v>0.2</v>
      </c>
    </row>
    <row r="12" spans="2:31" ht="12.75">
      <c r="B12" s="21">
        <v>4</v>
      </c>
      <c r="C12" s="28">
        <v>3</v>
      </c>
      <c r="D12" s="29" t="s">
        <v>67</v>
      </c>
      <c r="E12" s="29"/>
      <c r="F12" s="29"/>
      <c r="G12" s="30">
        <v>1000</v>
      </c>
      <c r="H12" s="31"/>
      <c r="I12" s="31"/>
      <c r="J12" s="31">
        <v>167</v>
      </c>
      <c r="K12" s="31"/>
      <c r="L12" s="31"/>
      <c r="M12" s="30">
        <f>N12-G12</f>
        <v>-833</v>
      </c>
      <c r="N12" s="32">
        <f>SUM(H12:L12)</f>
        <v>167</v>
      </c>
      <c r="O12"/>
      <c r="P12" s="30"/>
      <c r="Q12" s="31"/>
      <c r="R12" s="31"/>
      <c r="S12" s="31"/>
      <c r="T12" s="31"/>
      <c r="U12" s="31"/>
      <c r="V12" s="31"/>
      <c r="W12" s="31"/>
      <c r="X12" s="31"/>
      <c r="Y12" s="31"/>
      <c r="Z12" s="30">
        <f>AA12-P12</f>
        <v>0</v>
      </c>
      <c r="AA12" s="32">
        <f>SUM(Q12:Y12)</f>
        <v>0</v>
      </c>
      <c r="AB12"/>
      <c r="AC12" s="32">
        <f>G12+P12</f>
        <v>1000</v>
      </c>
      <c r="AD12" s="32">
        <f>N12+AA12</f>
        <v>167</v>
      </c>
      <c r="AE12" s="33">
        <f>IF(AC12=0,"",AD12/AC12)</f>
        <v>0.167</v>
      </c>
    </row>
    <row r="13" spans="2:31" ht="12.75">
      <c r="B13" s="21">
        <v>5</v>
      </c>
      <c r="C13" s="28">
        <v>4</v>
      </c>
      <c r="D13" s="29" t="s">
        <v>68</v>
      </c>
      <c r="E13" s="29"/>
      <c r="F13" s="29"/>
      <c r="G13" s="30">
        <v>1000</v>
      </c>
      <c r="H13" s="31"/>
      <c r="I13" s="31"/>
      <c r="J13" s="31"/>
      <c r="K13" s="31"/>
      <c r="L13" s="31"/>
      <c r="M13" s="30">
        <f>N13-G13</f>
        <v>-1000</v>
      </c>
      <c r="N13" s="32">
        <f>SUM(H13:L13)</f>
        <v>0</v>
      </c>
      <c r="O13"/>
      <c r="P13" s="30"/>
      <c r="Q13" s="31"/>
      <c r="R13" s="31"/>
      <c r="S13" s="31"/>
      <c r="T13" s="31"/>
      <c r="U13" s="31"/>
      <c r="V13" s="31"/>
      <c r="W13" s="31"/>
      <c r="X13" s="31"/>
      <c r="Y13" s="31"/>
      <c r="Z13" s="30">
        <f>AA13-P13</f>
        <v>0</v>
      </c>
      <c r="AA13" s="32">
        <f>SUM(Q13:Y13)</f>
        <v>0</v>
      </c>
      <c r="AB13"/>
      <c r="AC13" s="32">
        <f>G13+P13</f>
        <v>1000</v>
      </c>
      <c r="AD13" s="32">
        <f>N13+AA13</f>
        <v>0</v>
      </c>
      <c r="AE13" s="33">
        <f>IF(AC13=0,"",AD13/AC13)</f>
        <v>0</v>
      </c>
    </row>
    <row r="14" spans="2:31" ht="12.75"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2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2"/>
      <c r="AC14" s="53"/>
      <c r="AD14" s="53"/>
      <c r="AE14" s="53"/>
    </row>
  </sheetData>
  <mergeCells count="39">
    <mergeCell ref="B4:AD4"/>
    <mergeCell ref="AE4:AE8"/>
    <mergeCell ref="B5:F5"/>
    <mergeCell ref="G5:G8"/>
    <mergeCell ref="H5:L5"/>
    <mergeCell ref="M5:M8"/>
    <mergeCell ref="N5:N8"/>
    <mergeCell ref="P5:P8"/>
    <mergeCell ref="Q5:Y5"/>
    <mergeCell ref="Z5:Z8"/>
    <mergeCell ref="AA5:AA8"/>
    <mergeCell ref="AC5:AC8"/>
    <mergeCell ref="AD5:AD8"/>
    <mergeCell ref="B6:B8"/>
    <mergeCell ref="C6:C8"/>
    <mergeCell ref="D6:D8"/>
    <mergeCell ref="E6:E8"/>
    <mergeCell ref="F6:F8"/>
    <mergeCell ref="H6:L6"/>
    <mergeCell ref="Q6:Y6"/>
    <mergeCell ref="H7:H8"/>
    <mergeCell ref="I7:I8"/>
    <mergeCell ref="J7:J8"/>
    <mergeCell ref="K7:K8"/>
    <mergeCell ref="L7:L8"/>
    <mergeCell ref="Q7:Q8"/>
    <mergeCell ref="R7:R8"/>
    <mergeCell ref="S7:S8"/>
    <mergeCell ref="T7:T8"/>
    <mergeCell ref="U7:U8"/>
    <mergeCell ref="V7:V8"/>
    <mergeCell ref="W7:W8"/>
    <mergeCell ref="X7:X8"/>
    <mergeCell ref="Y7:Y8"/>
    <mergeCell ref="D9:F9"/>
    <mergeCell ref="D10:F10"/>
    <mergeCell ref="D11:F11"/>
    <mergeCell ref="D12:F12"/>
    <mergeCell ref="D13:F13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E12"/>
  <sheetViews>
    <sheetView zoomScale="88" zoomScaleNormal="88" workbookViewId="0" topLeftCell="A1">
      <selection activeCell="A1" sqref="A1"/>
    </sheetView>
  </sheetViews>
  <sheetFormatPr defaultColWidth="9.140625" defaultRowHeight="12.75"/>
  <cols>
    <col min="2" max="3" width="3.140625" style="0" customWidth="1"/>
    <col min="4" max="4" width="8.7109375" style="0" customWidth="1"/>
    <col min="5" max="5" width="3.140625" style="0" customWidth="1"/>
    <col min="6" max="6" width="27.140625" style="0" customWidth="1"/>
    <col min="7" max="7" width="9.7109375" style="0" customWidth="1"/>
    <col min="8" max="10" width="7.7109375" style="0" customWidth="1"/>
    <col min="11" max="12" width="0" style="0" customWidth="1"/>
    <col min="13" max="13" width="7.7109375" style="0" customWidth="1"/>
    <col min="14" max="14" width="9.7109375" style="0" customWidth="1"/>
    <col min="15" max="15" width="0.85546875" style="0" customWidth="1"/>
    <col min="16" max="16" width="9.7109375" style="0" customWidth="1"/>
    <col min="17" max="25" width="0" style="0" customWidth="1"/>
    <col min="26" max="26" width="7.7109375" style="0" customWidth="1"/>
    <col min="27" max="27" width="9.7109375" style="0" customWidth="1"/>
    <col min="28" max="28" width="0.71875" style="0" customWidth="1"/>
    <col min="29" max="30" width="10.140625" style="0" customWidth="1"/>
    <col min="31" max="31" width="7.7109375" style="0" customWidth="1"/>
    <col min="32" max="32" width="9.28125" style="0" customWidth="1"/>
  </cols>
  <sheetData>
    <row r="1" ht="12.75" collapsed="1">
      <c r="A1" t="s">
        <v>132</v>
      </c>
    </row>
    <row r="2" ht="12.75">
      <c r="B2" s="1" t="s">
        <v>69</v>
      </c>
    </row>
    <row r="4" spans="2:31" ht="12.75">
      <c r="B4" s="3" t="s">
        <v>27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4" t="s">
        <v>2</v>
      </c>
    </row>
    <row r="5" spans="2:31" ht="12.75">
      <c r="B5" s="5"/>
      <c r="C5" s="5"/>
      <c r="D5" s="5"/>
      <c r="E5" s="5"/>
      <c r="F5" s="5"/>
      <c r="G5" s="6" t="s">
        <v>28</v>
      </c>
      <c r="H5" s="7" t="s">
        <v>4</v>
      </c>
      <c r="I5" s="7"/>
      <c r="J5" s="7"/>
      <c r="K5" s="7"/>
      <c r="L5" s="7"/>
      <c r="M5" s="8" t="s">
        <v>32</v>
      </c>
      <c r="N5" s="9" t="s">
        <v>30</v>
      </c>
      <c r="O5" s="10"/>
      <c r="P5" s="6" t="s">
        <v>28</v>
      </c>
      <c r="Q5" s="11" t="s">
        <v>7</v>
      </c>
      <c r="R5" s="11"/>
      <c r="S5" s="11"/>
      <c r="T5" s="11"/>
      <c r="U5" s="11"/>
      <c r="V5" s="11"/>
      <c r="W5" s="11"/>
      <c r="X5" s="11"/>
      <c r="Y5" s="11"/>
      <c r="Z5" s="8" t="s">
        <v>32</v>
      </c>
      <c r="AA5" s="9" t="s">
        <v>30</v>
      </c>
      <c r="AB5" s="10"/>
      <c r="AC5" s="12" t="s">
        <v>29</v>
      </c>
      <c r="AD5" s="12" t="s">
        <v>31</v>
      </c>
      <c r="AE5" s="4"/>
    </row>
    <row r="6" spans="2:31" ht="12.75">
      <c r="B6" s="13"/>
      <c r="C6" s="14"/>
      <c r="D6" s="14" t="s">
        <v>9</v>
      </c>
      <c r="E6" s="15"/>
      <c r="F6" s="16" t="s">
        <v>10</v>
      </c>
      <c r="G6" s="6"/>
      <c r="H6" s="17" t="s">
        <v>11</v>
      </c>
      <c r="I6" s="17"/>
      <c r="J6" s="17"/>
      <c r="K6" s="17"/>
      <c r="L6" s="17"/>
      <c r="M6" s="8"/>
      <c r="N6" s="9"/>
      <c r="O6" s="10"/>
      <c r="P6" s="6"/>
      <c r="Q6" s="17" t="s">
        <v>11</v>
      </c>
      <c r="R6" s="17"/>
      <c r="S6" s="17"/>
      <c r="T6" s="17"/>
      <c r="U6" s="17"/>
      <c r="V6" s="17"/>
      <c r="W6" s="17"/>
      <c r="X6" s="17"/>
      <c r="Y6" s="17"/>
      <c r="Z6" s="8"/>
      <c r="AA6" s="9"/>
      <c r="AB6" s="10"/>
      <c r="AC6" s="12"/>
      <c r="AD6" s="12"/>
      <c r="AE6" s="12"/>
    </row>
    <row r="7" spans="2:31" ht="12.75">
      <c r="B7" s="13"/>
      <c r="C7" s="14"/>
      <c r="D7" s="14"/>
      <c r="E7" s="15"/>
      <c r="F7" s="16"/>
      <c r="G7" s="6"/>
      <c r="H7" s="18" t="s">
        <v>12</v>
      </c>
      <c r="I7" s="18" t="s">
        <v>14</v>
      </c>
      <c r="J7" s="18" t="s">
        <v>15</v>
      </c>
      <c r="K7" s="18" t="s">
        <v>16</v>
      </c>
      <c r="L7" s="18" t="s">
        <v>17</v>
      </c>
      <c r="M7" s="8"/>
      <c r="N7" s="9"/>
      <c r="O7" s="10"/>
      <c r="P7" s="6"/>
      <c r="Q7" s="19" t="s">
        <v>13</v>
      </c>
      <c r="R7" s="19" t="s">
        <v>18</v>
      </c>
      <c r="S7" s="19" t="s">
        <v>19</v>
      </c>
      <c r="T7" s="19" t="s">
        <v>20</v>
      </c>
      <c r="U7" s="19" t="s">
        <v>21</v>
      </c>
      <c r="V7" s="19" t="s">
        <v>22</v>
      </c>
      <c r="W7" s="19" t="s">
        <v>23</v>
      </c>
      <c r="X7" s="19" t="s">
        <v>24</v>
      </c>
      <c r="Y7" s="19" t="s">
        <v>25</v>
      </c>
      <c r="Z7" s="8"/>
      <c r="AA7" s="9"/>
      <c r="AB7" s="10"/>
      <c r="AC7" s="12"/>
      <c r="AD7" s="12"/>
      <c r="AE7" s="12"/>
    </row>
    <row r="8" spans="2:31" ht="12.75">
      <c r="B8" s="13"/>
      <c r="C8" s="14"/>
      <c r="D8" s="14"/>
      <c r="E8" s="15"/>
      <c r="F8" s="16"/>
      <c r="G8" s="6"/>
      <c r="H8" s="18"/>
      <c r="I8" s="18"/>
      <c r="J8" s="18"/>
      <c r="K8" s="18"/>
      <c r="L8" s="18"/>
      <c r="M8" s="8"/>
      <c r="N8" s="9"/>
      <c r="O8" s="10"/>
      <c r="P8" s="6"/>
      <c r="Q8" s="19"/>
      <c r="R8" s="19"/>
      <c r="S8" s="19"/>
      <c r="T8" s="19"/>
      <c r="U8" s="19"/>
      <c r="V8" s="19"/>
      <c r="W8" s="19"/>
      <c r="X8" s="19"/>
      <c r="Y8" s="19"/>
      <c r="Z8" s="8"/>
      <c r="AA8" s="9"/>
      <c r="AB8" s="20"/>
      <c r="AC8" s="12"/>
      <c r="AD8" s="12"/>
      <c r="AE8" s="12"/>
    </row>
    <row r="9" spans="2:31" ht="12.75">
      <c r="B9" s="21">
        <v>1</v>
      </c>
      <c r="C9" s="22">
        <v>7</v>
      </c>
      <c r="D9" s="23" t="s">
        <v>70</v>
      </c>
      <c r="E9" s="23"/>
      <c r="F9" s="23"/>
      <c r="G9" s="24">
        <v>23910</v>
      </c>
      <c r="H9" s="25">
        <v>6761</v>
      </c>
      <c r="I9" s="25">
        <v>2518</v>
      </c>
      <c r="J9" s="25">
        <v>7226</v>
      </c>
      <c r="K9" s="25"/>
      <c r="L9" s="25"/>
      <c r="M9" s="24">
        <f>N9-G9</f>
        <v>-7405</v>
      </c>
      <c r="N9" s="26">
        <f>SUM(H9:L9)</f>
        <v>16505</v>
      </c>
      <c r="O9"/>
      <c r="P9" s="24"/>
      <c r="Q9" s="25"/>
      <c r="R9" s="25"/>
      <c r="S9" s="25"/>
      <c r="T9" s="25"/>
      <c r="U9" s="25"/>
      <c r="V9" s="25"/>
      <c r="W9" s="25"/>
      <c r="X9" s="25"/>
      <c r="Y9" s="25"/>
      <c r="Z9" s="24">
        <f>AA9-P9</f>
        <v>0</v>
      </c>
      <c r="AA9" s="26">
        <f>SUM(Q9:Y9)</f>
        <v>0</v>
      </c>
      <c r="AB9" s="2"/>
      <c r="AC9" s="26">
        <f>G9+P9</f>
        <v>23910</v>
      </c>
      <c r="AD9" s="26">
        <f>N9+AA9</f>
        <v>16505</v>
      </c>
      <c r="AE9" s="27">
        <f>IF(AC9=0,"",AD9/AC9)</f>
        <v>0.6902969468841489</v>
      </c>
    </row>
    <row r="10" spans="2:31" ht="12.75">
      <c r="B10" s="21">
        <v>2</v>
      </c>
      <c r="C10" s="28">
        <v>1</v>
      </c>
      <c r="D10" s="29" t="s">
        <v>71</v>
      </c>
      <c r="E10" s="29"/>
      <c r="F10" s="29"/>
      <c r="G10" s="30">
        <v>21910</v>
      </c>
      <c r="H10" s="31">
        <v>6761</v>
      </c>
      <c r="I10" s="31">
        <v>2518</v>
      </c>
      <c r="J10" s="31">
        <v>6856</v>
      </c>
      <c r="K10" s="31"/>
      <c r="L10" s="31"/>
      <c r="M10" s="30">
        <f>N10-G10</f>
        <v>-5775</v>
      </c>
      <c r="N10" s="32">
        <f>SUM(H10:L10)</f>
        <v>16135</v>
      </c>
      <c r="O10"/>
      <c r="P10" s="30"/>
      <c r="Q10" s="31"/>
      <c r="R10" s="31"/>
      <c r="S10" s="31"/>
      <c r="T10" s="31"/>
      <c r="U10" s="31"/>
      <c r="V10" s="31"/>
      <c r="W10" s="31"/>
      <c r="X10" s="31"/>
      <c r="Y10" s="31"/>
      <c r="Z10" s="30">
        <f>AA10-P10</f>
        <v>0</v>
      </c>
      <c r="AA10" s="32">
        <f>SUM(Q10:Y10)</f>
        <v>0</v>
      </c>
      <c r="AB10"/>
      <c r="AC10" s="32">
        <f>G10+P10</f>
        <v>21910</v>
      </c>
      <c r="AD10" s="32">
        <f>N10+AA10</f>
        <v>16135</v>
      </c>
      <c r="AE10" s="33">
        <f>IF(AC10=0,"",AD10/AC10)</f>
        <v>0.7364217252396166</v>
      </c>
    </row>
    <row r="11" spans="2:31" ht="12.75">
      <c r="B11" s="21">
        <v>3</v>
      </c>
      <c r="C11" s="28">
        <v>2</v>
      </c>
      <c r="D11" s="29" t="s">
        <v>72</v>
      </c>
      <c r="E11" s="29"/>
      <c r="F11" s="29"/>
      <c r="G11" s="30">
        <v>2000</v>
      </c>
      <c r="H11" s="31"/>
      <c r="I11" s="31"/>
      <c r="J11" s="31">
        <v>370</v>
      </c>
      <c r="K11" s="31"/>
      <c r="L11" s="31"/>
      <c r="M11" s="30">
        <f>N11-G11</f>
        <v>-1630</v>
      </c>
      <c r="N11" s="32">
        <f>SUM(H11:L11)</f>
        <v>370</v>
      </c>
      <c r="O11"/>
      <c r="P11" s="30"/>
      <c r="Q11" s="31"/>
      <c r="R11" s="31"/>
      <c r="S11" s="31"/>
      <c r="T11" s="31"/>
      <c r="U11" s="31"/>
      <c r="V11" s="31"/>
      <c r="W11" s="31"/>
      <c r="X11" s="31"/>
      <c r="Y11" s="31"/>
      <c r="Z11" s="30">
        <f>AA11-P11</f>
        <v>0</v>
      </c>
      <c r="AA11" s="32">
        <f>SUM(Q11:Y11)</f>
        <v>0</v>
      </c>
      <c r="AB11"/>
      <c r="AC11" s="32">
        <f>G11+P11</f>
        <v>2000</v>
      </c>
      <c r="AD11" s="32">
        <f>N11+AA11</f>
        <v>370</v>
      </c>
      <c r="AE11" s="33">
        <f>IF(AC11=0,"",AD11/AC11)</f>
        <v>0.185</v>
      </c>
    </row>
    <row r="12" spans="2:31" ht="12.75"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2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2"/>
      <c r="AC12" s="53"/>
      <c r="AD12" s="53"/>
      <c r="AE12" s="53"/>
    </row>
  </sheetData>
  <mergeCells count="37">
    <mergeCell ref="B4:AD4"/>
    <mergeCell ref="AE4:AE8"/>
    <mergeCell ref="B5:F5"/>
    <mergeCell ref="G5:G8"/>
    <mergeCell ref="H5:L5"/>
    <mergeCell ref="M5:M8"/>
    <mergeCell ref="N5:N8"/>
    <mergeCell ref="P5:P8"/>
    <mergeCell ref="Q5:Y5"/>
    <mergeCell ref="Z5:Z8"/>
    <mergeCell ref="AA5:AA8"/>
    <mergeCell ref="AC5:AC8"/>
    <mergeCell ref="AD5:AD8"/>
    <mergeCell ref="B6:B8"/>
    <mergeCell ref="C6:C8"/>
    <mergeCell ref="D6:D8"/>
    <mergeCell ref="E6:E8"/>
    <mergeCell ref="F6:F8"/>
    <mergeCell ref="H6:L6"/>
    <mergeCell ref="Q6:Y6"/>
    <mergeCell ref="H7:H8"/>
    <mergeCell ref="I7:I8"/>
    <mergeCell ref="J7:J8"/>
    <mergeCell ref="K7:K8"/>
    <mergeCell ref="L7:L8"/>
    <mergeCell ref="Q7:Q8"/>
    <mergeCell ref="R7:R8"/>
    <mergeCell ref="S7:S8"/>
    <mergeCell ref="T7:T8"/>
    <mergeCell ref="U7:U8"/>
    <mergeCell ref="V7:V8"/>
    <mergeCell ref="W7:W8"/>
    <mergeCell ref="X7:X8"/>
    <mergeCell ref="Y7:Y8"/>
    <mergeCell ref="D9:F9"/>
    <mergeCell ref="D10:F10"/>
    <mergeCell ref="D11:F11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E14"/>
  <sheetViews>
    <sheetView zoomScale="88" zoomScaleNormal="88" workbookViewId="0" topLeftCell="A1">
      <selection activeCell="A1" sqref="A1"/>
    </sheetView>
  </sheetViews>
  <sheetFormatPr defaultColWidth="9.140625" defaultRowHeight="12.75"/>
  <cols>
    <col min="2" max="3" width="3.140625" style="0" customWidth="1"/>
    <col min="4" max="4" width="8.7109375" style="0" customWidth="1"/>
    <col min="5" max="5" width="3.140625" style="0" customWidth="1"/>
    <col min="6" max="6" width="27.140625" style="0" customWidth="1"/>
    <col min="7" max="7" width="9.7109375" style="0" customWidth="1"/>
    <col min="8" max="9" width="0" style="0" customWidth="1"/>
    <col min="10" max="10" width="7.7109375" style="0" customWidth="1"/>
    <col min="11" max="12" width="0" style="0" customWidth="1"/>
    <col min="13" max="13" width="7.7109375" style="0" customWidth="1"/>
    <col min="14" max="14" width="9.7109375" style="0" customWidth="1"/>
    <col min="15" max="15" width="0.85546875" style="0" customWidth="1"/>
    <col min="16" max="16" width="9.7109375" style="0" customWidth="1"/>
    <col min="17" max="20" width="0" style="0" customWidth="1"/>
    <col min="21" max="22" width="7.7109375" style="0" customWidth="1"/>
    <col min="23" max="25" width="0" style="0" customWidth="1"/>
    <col min="26" max="26" width="7.7109375" style="0" customWidth="1"/>
    <col min="27" max="27" width="9.7109375" style="0" customWidth="1"/>
    <col min="28" max="28" width="0.71875" style="0" customWidth="1"/>
    <col min="29" max="30" width="10.140625" style="0" customWidth="1"/>
    <col min="31" max="31" width="7.7109375" style="0" customWidth="1"/>
    <col min="32" max="32" width="9.28125" style="0" customWidth="1"/>
  </cols>
  <sheetData>
    <row r="1" ht="12.75" collapsed="1">
      <c r="A1" t="s">
        <v>132</v>
      </c>
    </row>
    <row r="2" ht="12.75">
      <c r="B2" s="1" t="s">
        <v>73</v>
      </c>
    </row>
    <row r="4" spans="2:31" ht="12.75">
      <c r="B4" s="3" t="s">
        <v>27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4" t="s">
        <v>2</v>
      </c>
    </row>
    <row r="5" spans="2:31" ht="12.75">
      <c r="B5" s="5"/>
      <c r="C5" s="5"/>
      <c r="D5" s="5"/>
      <c r="E5" s="5"/>
      <c r="F5" s="5"/>
      <c r="G5" s="6" t="s">
        <v>28</v>
      </c>
      <c r="H5" s="7" t="s">
        <v>4</v>
      </c>
      <c r="I5" s="7"/>
      <c r="J5" s="7"/>
      <c r="K5" s="7"/>
      <c r="L5" s="7"/>
      <c r="M5" s="8" t="s">
        <v>32</v>
      </c>
      <c r="N5" s="9" t="s">
        <v>30</v>
      </c>
      <c r="O5" s="10"/>
      <c r="P5" s="6" t="s">
        <v>28</v>
      </c>
      <c r="Q5" s="11" t="s">
        <v>7</v>
      </c>
      <c r="R5" s="11"/>
      <c r="S5" s="11"/>
      <c r="T5" s="11"/>
      <c r="U5" s="11"/>
      <c r="V5" s="11"/>
      <c r="W5" s="11"/>
      <c r="X5" s="11"/>
      <c r="Y5" s="11"/>
      <c r="Z5" s="8" t="s">
        <v>32</v>
      </c>
      <c r="AA5" s="9" t="s">
        <v>30</v>
      </c>
      <c r="AB5" s="10"/>
      <c r="AC5" s="12" t="s">
        <v>29</v>
      </c>
      <c r="AD5" s="12" t="s">
        <v>31</v>
      </c>
      <c r="AE5" s="4"/>
    </row>
    <row r="6" spans="2:31" ht="12.75">
      <c r="B6" s="13"/>
      <c r="C6" s="14"/>
      <c r="D6" s="14" t="s">
        <v>9</v>
      </c>
      <c r="E6" s="15"/>
      <c r="F6" s="16" t="s">
        <v>10</v>
      </c>
      <c r="G6" s="6"/>
      <c r="H6" s="17" t="s">
        <v>11</v>
      </c>
      <c r="I6" s="17"/>
      <c r="J6" s="17"/>
      <c r="K6" s="17"/>
      <c r="L6" s="17"/>
      <c r="M6" s="8"/>
      <c r="N6" s="9"/>
      <c r="O6" s="10"/>
      <c r="P6" s="6"/>
      <c r="Q6" s="17" t="s">
        <v>11</v>
      </c>
      <c r="R6" s="17"/>
      <c r="S6" s="17"/>
      <c r="T6" s="17"/>
      <c r="U6" s="17"/>
      <c r="V6" s="17"/>
      <c r="W6" s="17"/>
      <c r="X6" s="17"/>
      <c r="Y6" s="17"/>
      <c r="Z6" s="8"/>
      <c r="AA6" s="9"/>
      <c r="AB6" s="10"/>
      <c r="AC6" s="12"/>
      <c r="AD6" s="12"/>
      <c r="AE6" s="12"/>
    </row>
    <row r="7" spans="2:31" ht="12.75">
      <c r="B7" s="13"/>
      <c r="C7" s="14"/>
      <c r="D7" s="14"/>
      <c r="E7" s="15"/>
      <c r="F7" s="16"/>
      <c r="G7" s="6"/>
      <c r="H7" s="18" t="s">
        <v>12</v>
      </c>
      <c r="I7" s="18" t="s">
        <v>14</v>
      </c>
      <c r="J7" s="18" t="s">
        <v>15</v>
      </c>
      <c r="K7" s="18" t="s">
        <v>16</v>
      </c>
      <c r="L7" s="18" t="s">
        <v>17</v>
      </c>
      <c r="M7" s="8"/>
      <c r="N7" s="9"/>
      <c r="O7" s="10"/>
      <c r="P7" s="6"/>
      <c r="Q7" s="19" t="s">
        <v>13</v>
      </c>
      <c r="R7" s="19" t="s">
        <v>18</v>
      </c>
      <c r="S7" s="19" t="s">
        <v>19</v>
      </c>
      <c r="T7" s="19" t="s">
        <v>20</v>
      </c>
      <c r="U7" s="19" t="s">
        <v>21</v>
      </c>
      <c r="V7" s="19" t="s">
        <v>22</v>
      </c>
      <c r="W7" s="19" t="s">
        <v>23</v>
      </c>
      <c r="X7" s="19" t="s">
        <v>24</v>
      </c>
      <c r="Y7" s="19" t="s">
        <v>25</v>
      </c>
      <c r="Z7" s="8"/>
      <c r="AA7" s="9"/>
      <c r="AB7" s="10"/>
      <c r="AC7" s="12"/>
      <c r="AD7" s="12"/>
      <c r="AE7" s="12"/>
    </row>
    <row r="8" spans="2:31" ht="12.75">
      <c r="B8" s="13"/>
      <c r="C8" s="14"/>
      <c r="D8" s="14"/>
      <c r="E8" s="15"/>
      <c r="F8" s="16"/>
      <c r="G8" s="6"/>
      <c r="H8" s="18"/>
      <c r="I8" s="18"/>
      <c r="J8" s="18"/>
      <c r="K8" s="18"/>
      <c r="L8" s="18"/>
      <c r="M8" s="8"/>
      <c r="N8" s="9"/>
      <c r="O8" s="10"/>
      <c r="P8" s="6"/>
      <c r="Q8" s="19"/>
      <c r="R8" s="19"/>
      <c r="S8" s="19"/>
      <c r="T8" s="19"/>
      <c r="U8" s="19"/>
      <c r="V8" s="19"/>
      <c r="W8" s="19"/>
      <c r="X8" s="19"/>
      <c r="Y8" s="19"/>
      <c r="Z8" s="8"/>
      <c r="AA8" s="9"/>
      <c r="AB8" s="20"/>
      <c r="AC8" s="12"/>
      <c r="AD8" s="12"/>
      <c r="AE8" s="12"/>
    </row>
    <row r="9" spans="2:31" ht="12.75">
      <c r="B9" s="21">
        <v>1</v>
      </c>
      <c r="C9" s="22">
        <v>8</v>
      </c>
      <c r="D9" s="23" t="s">
        <v>74</v>
      </c>
      <c r="E9" s="23"/>
      <c r="F9" s="23"/>
      <c r="G9" s="24">
        <v>22609</v>
      </c>
      <c r="H9" s="25"/>
      <c r="I9" s="25"/>
      <c r="J9" s="25">
        <v>19520</v>
      </c>
      <c r="K9" s="25"/>
      <c r="L9" s="25"/>
      <c r="M9" s="24">
        <f>N9-G9</f>
        <v>-3089</v>
      </c>
      <c r="N9" s="26">
        <f>SUM(H9:L9)</f>
        <v>19520</v>
      </c>
      <c r="O9"/>
      <c r="P9" s="24">
        <v>9695</v>
      </c>
      <c r="Q9" s="25"/>
      <c r="R9" s="25"/>
      <c r="S9" s="25"/>
      <c r="T9" s="25"/>
      <c r="U9" s="25">
        <v>470</v>
      </c>
      <c r="V9" s="25">
        <v>8695</v>
      </c>
      <c r="W9" s="25"/>
      <c r="X9" s="25"/>
      <c r="Y9" s="25"/>
      <c r="Z9" s="24">
        <f>AA9-P9</f>
        <v>-530</v>
      </c>
      <c r="AA9" s="26">
        <f>SUM(Q9:Y9)</f>
        <v>9165</v>
      </c>
      <c r="AB9" s="2"/>
      <c r="AC9" s="26">
        <f>G9+P9</f>
        <v>32304</v>
      </c>
      <c r="AD9" s="26">
        <f>N9+AA9</f>
        <v>28685</v>
      </c>
      <c r="AE9" s="27">
        <f>IF(AC9=0,"",AD9/AC9)</f>
        <v>0.8879705299653293</v>
      </c>
    </row>
    <row r="10" spans="2:31" ht="12.75">
      <c r="B10" s="21">
        <v>2</v>
      </c>
      <c r="C10" s="28">
        <v>1</v>
      </c>
      <c r="D10" s="29" t="s">
        <v>75</v>
      </c>
      <c r="E10" s="29"/>
      <c r="F10" s="29"/>
      <c r="G10" s="30">
        <v>19501</v>
      </c>
      <c r="H10" s="31"/>
      <c r="I10" s="31"/>
      <c r="J10" s="31">
        <v>15843</v>
      </c>
      <c r="K10" s="31"/>
      <c r="L10" s="31"/>
      <c r="M10" s="30">
        <f>N10-G10</f>
        <v>-3658</v>
      </c>
      <c r="N10" s="32">
        <f>SUM(H10:L10)</f>
        <v>15843</v>
      </c>
      <c r="O10"/>
      <c r="P10" s="30">
        <v>8695</v>
      </c>
      <c r="Q10" s="31"/>
      <c r="R10" s="31"/>
      <c r="S10" s="31"/>
      <c r="T10" s="31"/>
      <c r="U10" s="31"/>
      <c r="V10" s="31">
        <v>8695</v>
      </c>
      <c r="W10" s="31"/>
      <c r="X10" s="31"/>
      <c r="Y10" s="31"/>
      <c r="Z10" s="30">
        <f>AA10-P10</f>
        <v>0</v>
      </c>
      <c r="AA10" s="32">
        <f>SUM(Q10:Y10)</f>
        <v>8695</v>
      </c>
      <c r="AB10"/>
      <c r="AC10" s="32">
        <f>G10+P10</f>
        <v>28196</v>
      </c>
      <c r="AD10" s="32">
        <f>N10+AA10</f>
        <v>24538</v>
      </c>
      <c r="AE10" s="33">
        <f>IF(AC10=0,"",AD10/AC10)</f>
        <v>0.8702652858561498</v>
      </c>
    </row>
    <row r="11" spans="2:31" ht="12.75">
      <c r="B11" s="21">
        <v>3</v>
      </c>
      <c r="C11" s="34">
        <v>1</v>
      </c>
      <c r="D11" s="35" t="s">
        <v>76</v>
      </c>
      <c r="E11" s="35"/>
      <c r="F11" s="35"/>
      <c r="G11" s="36">
        <v>19501</v>
      </c>
      <c r="H11" s="37"/>
      <c r="I11" s="37"/>
      <c r="J11" s="37">
        <v>15843</v>
      </c>
      <c r="K11" s="37"/>
      <c r="L11" s="37"/>
      <c r="M11" s="36">
        <f>N11-G11</f>
        <v>-3658</v>
      </c>
      <c r="N11" s="38">
        <f>SUM(H11:L11)</f>
        <v>15843</v>
      </c>
      <c r="O11"/>
      <c r="P11" s="36">
        <v>8695</v>
      </c>
      <c r="Q11" s="37"/>
      <c r="R11" s="37"/>
      <c r="S11" s="37"/>
      <c r="T11" s="37"/>
      <c r="U11" s="37"/>
      <c r="V11" s="37">
        <v>8695</v>
      </c>
      <c r="W11" s="37"/>
      <c r="X11" s="37"/>
      <c r="Y11" s="37"/>
      <c r="Z11" s="36">
        <f>AA11-P11</f>
        <v>0</v>
      </c>
      <c r="AA11" s="38">
        <f>SUM(Q11:Y11)</f>
        <v>8695</v>
      </c>
      <c r="AB11" s="39"/>
      <c r="AC11" s="38">
        <f>G11+P11</f>
        <v>28196</v>
      </c>
      <c r="AD11" s="38">
        <f>N11+AA11</f>
        <v>24538</v>
      </c>
      <c r="AE11" s="33">
        <f>IF(AC11=0,"",AD11/AC11)</f>
        <v>0.8702652858561498</v>
      </c>
    </row>
    <row r="12" spans="2:31" ht="12.75">
      <c r="B12" s="21">
        <v>4</v>
      </c>
      <c r="C12" s="28">
        <v>2</v>
      </c>
      <c r="D12" s="29" t="s">
        <v>77</v>
      </c>
      <c r="E12" s="29"/>
      <c r="F12" s="29"/>
      <c r="G12" s="30">
        <v>3100</v>
      </c>
      <c r="H12" s="31"/>
      <c r="I12" s="31"/>
      <c r="J12" s="31">
        <v>3669</v>
      </c>
      <c r="K12" s="31"/>
      <c r="L12" s="31"/>
      <c r="M12" s="30">
        <f>N12-G12</f>
        <v>569</v>
      </c>
      <c r="N12" s="32">
        <f>SUM(H12:L12)</f>
        <v>3669</v>
      </c>
      <c r="O12"/>
      <c r="P12" s="30"/>
      <c r="Q12" s="31"/>
      <c r="R12" s="31"/>
      <c r="S12" s="31"/>
      <c r="T12" s="31"/>
      <c r="U12" s="31"/>
      <c r="V12" s="31"/>
      <c r="W12" s="31"/>
      <c r="X12" s="31"/>
      <c r="Y12" s="31"/>
      <c r="Z12" s="30">
        <f>AA12-P12</f>
        <v>0</v>
      </c>
      <c r="AA12" s="32">
        <f>SUM(Q12:Y12)</f>
        <v>0</v>
      </c>
      <c r="AB12"/>
      <c r="AC12" s="32">
        <f>G12+P12</f>
        <v>3100</v>
      </c>
      <c r="AD12" s="32">
        <f>N12+AA12</f>
        <v>3669</v>
      </c>
      <c r="AE12" s="33">
        <f>IF(AC12=0,"",AD12/AC12)</f>
        <v>1.1835483870967742</v>
      </c>
    </row>
    <row r="13" spans="2:31" ht="12.75">
      <c r="B13" s="21">
        <v>5</v>
      </c>
      <c r="C13" s="28">
        <v>3</v>
      </c>
      <c r="D13" s="29" t="s">
        <v>78</v>
      </c>
      <c r="E13" s="29"/>
      <c r="F13" s="29"/>
      <c r="G13" s="30">
        <v>8</v>
      </c>
      <c r="H13" s="31"/>
      <c r="I13" s="31"/>
      <c r="J13" s="31">
        <v>8</v>
      </c>
      <c r="K13" s="31"/>
      <c r="L13" s="31"/>
      <c r="M13" s="30">
        <f>N13-G13</f>
        <v>0</v>
      </c>
      <c r="N13" s="32">
        <f>SUM(H13:L13)</f>
        <v>8</v>
      </c>
      <c r="O13"/>
      <c r="P13" s="30">
        <v>1000</v>
      </c>
      <c r="Q13" s="31"/>
      <c r="R13" s="31"/>
      <c r="S13" s="31"/>
      <c r="T13" s="31"/>
      <c r="U13" s="31">
        <v>470</v>
      </c>
      <c r="V13" s="31"/>
      <c r="W13" s="31"/>
      <c r="X13" s="31"/>
      <c r="Y13" s="31"/>
      <c r="Z13" s="30">
        <f>AA13-P13</f>
        <v>-530</v>
      </c>
      <c r="AA13" s="32">
        <f>SUM(Q13:Y13)</f>
        <v>470</v>
      </c>
      <c r="AB13"/>
      <c r="AC13" s="32">
        <f>G13+P13</f>
        <v>1008</v>
      </c>
      <c r="AD13" s="32">
        <f>N13+AA13</f>
        <v>478</v>
      </c>
      <c r="AE13" s="33">
        <f>IF(AC13=0,"",AD13/AC13)</f>
        <v>0.4742063492063492</v>
      </c>
    </row>
    <row r="14" spans="2:31" ht="12.75"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2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2"/>
      <c r="AC14" s="53"/>
      <c r="AD14" s="53"/>
      <c r="AE14" s="53"/>
    </row>
  </sheetData>
  <mergeCells count="39">
    <mergeCell ref="B4:AD4"/>
    <mergeCell ref="AE4:AE8"/>
    <mergeCell ref="B5:F5"/>
    <mergeCell ref="G5:G8"/>
    <mergeCell ref="H5:L5"/>
    <mergeCell ref="M5:M8"/>
    <mergeCell ref="N5:N8"/>
    <mergeCell ref="P5:P8"/>
    <mergeCell ref="Q5:Y5"/>
    <mergeCell ref="Z5:Z8"/>
    <mergeCell ref="AA5:AA8"/>
    <mergeCell ref="AC5:AC8"/>
    <mergeCell ref="AD5:AD8"/>
    <mergeCell ref="B6:B8"/>
    <mergeCell ref="C6:C8"/>
    <mergeCell ref="D6:D8"/>
    <mergeCell ref="E6:E8"/>
    <mergeCell ref="F6:F8"/>
    <mergeCell ref="H6:L6"/>
    <mergeCell ref="Q6:Y6"/>
    <mergeCell ref="H7:H8"/>
    <mergeCell ref="I7:I8"/>
    <mergeCell ref="J7:J8"/>
    <mergeCell ref="K7:K8"/>
    <mergeCell ref="L7:L8"/>
    <mergeCell ref="Q7:Q8"/>
    <mergeCell ref="R7:R8"/>
    <mergeCell ref="S7:S8"/>
    <mergeCell ref="T7:T8"/>
    <mergeCell ref="U7:U8"/>
    <mergeCell ref="V7:V8"/>
    <mergeCell ref="W7:W8"/>
    <mergeCell ref="X7:X8"/>
    <mergeCell ref="Y7:Y8"/>
    <mergeCell ref="D9:F9"/>
    <mergeCell ref="D10:F10"/>
    <mergeCell ref="D11:F11"/>
    <mergeCell ref="D12:F12"/>
    <mergeCell ref="D13:F13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E12"/>
  <sheetViews>
    <sheetView zoomScale="88" zoomScaleNormal="88" workbookViewId="0" topLeftCell="A1">
      <selection activeCell="A1" sqref="A1"/>
    </sheetView>
  </sheetViews>
  <sheetFormatPr defaultColWidth="9.140625" defaultRowHeight="12.75"/>
  <cols>
    <col min="2" max="3" width="3.140625" style="0" customWidth="1"/>
    <col min="4" max="4" width="8.7109375" style="0" customWidth="1"/>
    <col min="5" max="5" width="3.140625" style="0" customWidth="1"/>
    <col min="6" max="6" width="27.140625" style="0" customWidth="1"/>
    <col min="7" max="7" width="9.7109375" style="0" customWidth="1"/>
    <col min="8" max="9" width="0" style="0" customWidth="1"/>
    <col min="10" max="10" width="7.7109375" style="0" customWidth="1"/>
    <col min="11" max="12" width="0" style="0" customWidth="1"/>
    <col min="13" max="13" width="7.7109375" style="0" customWidth="1"/>
    <col min="14" max="14" width="9.7109375" style="0" customWidth="1"/>
    <col min="15" max="15" width="0.85546875" style="0" customWidth="1"/>
    <col min="16" max="16" width="9.7109375" style="0" customWidth="1"/>
    <col min="17" max="25" width="0" style="0" customWidth="1"/>
    <col min="26" max="26" width="7.7109375" style="0" customWidth="1"/>
    <col min="27" max="27" width="9.7109375" style="0" customWidth="1"/>
    <col min="28" max="28" width="0.71875" style="0" customWidth="1"/>
    <col min="29" max="30" width="10.140625" style="0" customWidth="1"/>
    <col min="31" max="31" width="7.7109375" style="0" customWidth="1"/>
    <col min="32" max="32" width="9.28125" style="0" customWidth="1"/>
  </cols>
  <sheetData>
    <row r="1" ht="12.75" collapsed="1">
      <c r="A1" t="s">
        <v>132</v>
      </c>
    </row>
    <row r="2" ht="12.75">
      <c r="B2" s="1" t="s">
        <v>79</v>
      </c>
    </row>
    <row r="4" spans="2:31" ht="12.75">
      <c r="B4" s="3" t="s">
        <v>27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4" t="s">
        <v>2</v>
      </c>
    </row>
    <row r="5" spans="2:31" ht="12.75">
      <c r="B5" s="5"/>
      <c r="C5" s="5"/>
      <c r="D5" s="5"/>
      <c r="E5" s="5"/>
      <c r="F5" s="5"/>
      <c r="G5" s="6" t="s">
        <v>28</v>
      </c>
      <c r="H5" s="7" t="s">
        <v>4</v>
      </c>
      <c r="I5" s="7"/>
      <c r="J5" s="7"/>
      <c r="K5" s="7"/>
      <c r="L5" s="7"/>
      <c r="M5" s="8" t="s">
        <v>32</v>
      </c>
      <c r="N5" s="9" t="s">
        <v>30</v>
      </c>
      <c r="O5" s="10"/>
      <c r="P5" s="6" t="s">
        <v>28</v>
      </c>
      <c r="Q5" s="11" t="s">
        <v>7</v>
      </c>
      <c r="R5" s="11"/>
      <c r="S5" s="11"/>
      <c r="T5" s="11"/>
      <c r="U5" s="11"/>
      <c r="V5" s="11"/>
      <c r="W5" s="11"/>
      <c r="X5" s="11"/>
      <c r="Y5" s="11"/>
      <c r="Z5" s="8" t="s">
        <v>32</v>
      </c>
      <c r="AA5" s="9" t="s">
        <v>30</v>
      </c>
      <c r="AB5" s="10"/>
      <c r="AC5" s="12" t="s">
        <v>29</v>
      </c>
      <c r="AD5" s="12" t="s">
        <v>31</v>
      </c>
      <c r="AE5" s="4"/>
    </row>
    <row r="6" spans="2:31" ht="12.75">
      <c r="B6" s="13"/>
      <c r="C6" s="14"/>
      <c r="D6" s="14" t="s">
        <v>9</v>
      </c>
      <c r="E6" s="15"/>
      <c r="F6" s="16" t="s">
        <v>10</v>
      </c>
      <c r="G6" s="6"/>
      <c r="H6" s="17" t="s">
        <v>11</v>
      </c>
      <c r="I6" s="17"/>
      <c r="J6" s="17"/>
      <c r="K6" s="17"/>
      <c r="L6" s="17"/>
      <c r="M6" s="8"/>
      <c r="N6" s="9"/>
      <c r="O6" s="10"/>
      <c r="P6" s="6"/>
      <c r="Q6" s="17" t="s">
        <v>11</v>
      </c>
      <c r="R6" s="17"/>
      <c r="S6" s="17"/>
      <c r="T6" s="17"/>
      <c r="U6" s="17"/>
      <c r="V6" s="17"/>
      <c r="W6" s="17"/>
      <c r="X6" s="17"/>
      <c r="Y6" s="17"/>
      <c r="Z6" s="8"/>
      <c r="AA6" s="9"/>
      <c r="AB6" s="10"/>
      <c r="AC6" s="12"/>
      <c r="AD6" s="12"/>
      <c r="AE6" s="12"/>
    </row>
    <row r="7" spans="2:31" ht="12.75">
      <c r="B7" s="13"/>
      <c r="C7" s="14"/>
      <c r="D7" s="14"/>
      <c r="E7" s="15"/>
      <c r="F7" s="16"/>
      <c r="G7" s="6"/>
      <c r="H7" s="18" t="s">
        <v>12</v>
      </c>
      <c r="I7" s="18" t="s">
        <v>14</v>
      </c>
      <c r="J7" s="18" t="s">
        <v>15</v>
      </c>
      <c r="K7" s="18" t="s">
        <v>16</v>
      </c>
      <c r="L7" s="18" t="s">
        <v>17</v>
      </c>
      <c r="M7" s="8"/>
      <c r="N7" s="9"/>
      <c r="O7" s="10"/>
      <c r="P7" s="6"/>
      <c r="Q7" s="19" t="s">
        <v>13</v>
      </c>
      <c r="R7" s="19" t="s">
        <v>18</v>
      </c>
      <c r="S7" s="19" t="s">
        <v>19</v>
      </c>
      <c r="T7" s="19" t="s">
        <v>20</v>
      </c>
      <c r="U7" s="19" t="s">
        <v>21</v>
      </c>
      <c r="V7" s="19" t="s">
        <v>22</v>
      </c>
      <c r="W7" s="19" t="s">
        <v>23</v>
      </c>
      <c r="X7" s="19" t="s">
        <v>24</v>
      </c>
      <c r="Y7" s="19" t="s">
        <v>25</v>
      </c>
      <c r="Z7" s="8"/>
      <c r="AA7" s="9"/>
      <c r="AB7" s="10"/>
      <c r="AC7" s="12"/>
      <c r="AD7" s="12"/>
      <c r="AE7" s="12"/>
    </row>
    <row r="8" spans="2:31" ht="12.75">
      <c r="B8" s="13"/>
      <c r="C8" s="14"/>
      <c r="D8" s="14"/>
      <c r="E8" s="15"/>
      <c r="F8" s="16"/>
      <c r="G8" s="6"/>
      <c r="H8" s="18"/>
      <c r="I8" s="18"/>
      <c r="J8" s="18"/>
      <c r="K8" s="18"/>
      <c r="L8" s="18"/>
      <c r="M8" s="8"/>
      <c r="N8" s="9"/>
      <c r="O8" s="10"/>
      <c r="P8" s="6"/>
      <c r="Q8" s="19"/>
      <c r="R8" s="19"/>
      <c r="S8" s="19"/>
      <c r="T8" s="19"/>
      <c r="U8" s="19"/>
      <c r="V8" s="19"/>
      <c r="W8" s="19"/>
      <c r="X8" s="19"/>
      <c r="Y8" s="19"/>
      <c r="Z8" s="8"/>
      <c r="AA8" s="9"/>
      <c r="AB8" s="20"/>
      <c r="AC8" s="12"/>
      <c r="AD8" s="12"/>
      <c r="AE8" s="12"/>
    </row>
    <row r="9" spans="2:31" ht="12.75">
      <c r="B9" s="21">
        <v>1</v>
      </c>
      <c r="C9" s="22">
        <v>9</v>
      </c>
      <c r="D9" s="23" t="s">
        <v>80</v>
      </c>
      <c r="E9" s="23"/>
      <c r="F9" s="23"/>
      <c r="G9" s="24">
        <v>3950</v>
      </c>
      <c r="H9" s="25"/>
      <c r="I9" s="25"/>
      <c r="J9" s="25">
        <v>5050</v>
      </c>
      <c r="K9" s="25"/>
      <c r="L9" s="25"/>
      <c r="M9" s="24">
        <f>N9-G9</f>
        <v>1100</v>
      </c>
      <c r="N9" s="26">
        <f>SUM(H9:L9)</f>
        <v>5050</v>
      </c>
      <c r="O9"/>
      <c r="P9" s="24"/>
      <c r="Q9" s="25"/>
      <c r="R9" s="25"/>
      <c r="S9" s="25"/>
      <c r="T9" s="25"/>
      <c r="U9" s="25"/>
      <c r="V9" s="25"/>
      <c r="W9" s="25"/>
      <c r="X9" s="25"/>
      <c r="Y9" s="25"/>
      <c r="Z9" s="24">
        <f>AA9-P9</f>
        <v>0</v>
      </c>
      <c r="AA9" s="26">
        <f>SUM(Q9:Y9)</f>
        <v>0</v>
      </c>
      <c r="AB9" s="2"/>
      <c r="AC9" s="26">
        <f>G9+P9</f>
        <v>3950</v>
      </c>
      <c r="AD9" s="26">
        <f>N9+AA9</f>
        <v>5050</v>
      </c>
      <c r="AE9" s="27">
        <f>IF(AC9=0,"",AD9/AC9)</f>
        <v>1.2784810126582278</v>
      </c>
    </row>
    <row r="10" spans="2:31" ht="12.75">
      <c r="B10" s="21">
        <v>2</v>
      </c>
      <c r="C10" s="28">
        <v>1</v>
      </c>
      <c r="D10" s="29" t="s">
        <v>81</v>
      </c>
      <c r="E10" s="29"/>
      <c r="F10" s="29"/>
      <c r="G10" s="30">
        <v>3750</v>
      </c>
      <c r="H10" s="31"/>
      <c r="I10" s="31"/>
      <c r="J10" s="31">
        <v>5050</v>
      </c>
      <c r="K10" s="31"/>
      <c r="L10" s="31"/>
      <c r="M10" s="30">
        <f>N10-G10</f>
        <v>1300</v>
      </c>
      <c r="N10" s="32">
        <f>SUM(H10:L10)</f>
        <v>5050</v>
      </c>
      <c r="O10"/>
      <c r="P10" s="30"/>
      <c r="Q10" s="31"/>
      <c r="R10" s="31"/>
      <c r="S10" s="31"/>
      <c r="T10" s="31"/>
      <c r="U10" s="31"/>
      <c r="V10" s="31"/>
      <c r="W10" s="31"/>
      <c r="X10" s="31"/>
      <c r="Y10" s="31"/>
      <c r="Z10" s="30">
        <f>AA10-P10</f>
        <v>0</v>
      </c>
      <c r="AA10" s="32">
        <f>SUM(Q10:Y10)</f>
        <v>0</v>
      </c>
      <c r="AB10"/>
      <c r="AC10" s="32">
        <f>G10+P10</f>
        <v>3750</v>
      </c>
      <c r="AD10" s="32">
        <f>N10+AA10</f>
        <v>5050</v>
      </c>
      <c r="AE10" s="33">
        <f>IF(AC10=0,"",AD10/AC10)</f>
        <v>1.3466666666666667</v>
      </c>
    </row>
    <row r="11" spans="2:31" ht="12.75">
      <c r="B11" s="21">
        <v>3</v>
      </c>
      <c r="C11" s="28">
        <v>2</v>
      </c>
      <c r="D11" s="29" t="s">
        <v>82</v>
      </c>
      <c r="E11" s="29"/>
      <c r="F11" s="29"/>
      <c r="G11" s="30">
        <v>200</v>
      </c>
      <c r="H11" s="31"/>
      <c r="I11" s="31"/>
      <c r="J11" s="31"/>
      <c r="K11" s="31"/>
      <c r="L11" s="31"/>
      <c r="M11" s="30">
        <f>N11-G11</f>
        <v>-200</v>
      </c>
      <c r="N11" s="32">
        <f>SUM(H11:L11)</f>
        <v>0</v>
      </c>
      <c r="O11"/>
      <c r="P11" s="30"/>
      <c r="Q11" s="31"/>
      <c r="R11" s="31"/>
      <c r="S11" s="31"/>
      <c r="T11" s="31"/>
      <c r="U11" s="31"/>
      <c r="V11" s="31"/>
      <c r="W11" s="31"/>
      <c r="X11" s="31"/>
      <c r="Y11" s="31"/>
      <c r="Z11" s="30">
        <f>AA11-P11</f>
        <v>0</v>
      </c>
      <c r="AA11" s="32">
        <f>SUM(Q11:Y11)</f>
        <v>0</v>
      </c>
      <c r="AB11"/>
      <c r="AC11" s="32">
        <f>G11+P11</f>
        <v>200</v>
      </c>
      <c r="AD11" s="32">
        <f>N11+AA11</f>
        <v>0</v>
      </c>
      <c r="AE11" s="33">
        <f>IF(AC11=0,"",AD11/AC11)</f>
        <v>0</v>
      </c>
    </row>
    <row r="12" spans="2:31" ht="12.75"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2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2"/>
      <c r="AC12" s="53"/>
      <c r="AD12" s="53"/>
      <c r="AE12" s="53"/>
    </row>
  </sheetData>
  <mergeCells count="37">
    <mergeCell ref="B4:AD4"/>
    <mergeCell ref="AE4:AE8"/>
    <mergeCell ref="B5:F5"/>
    <mergeCell ref="G5:G8"/>
    <mergeCell ref="H5:L5"/>
    <mergeCell ref="M5:M8"/>
    <mergeCell ref="N5:N8"/>
    <mergeCell ref="P5:P8"/>
    <mergeCell ref="Q5:Y5"/>
    <mergeCell ref="Z5:Z8"/>
    <mergeCell ref="AA5:AA8"/>
    <mergeCell ref="AC5:AC8"/>
    <mergeCell ref="AD5:AD8"/>
    <mergeCell ref="B6:B8"/>
    <mergeCell ref="C6:C8"/>
    <mergeCell ref="D6:D8"/>
    <mergeCell ref="E6:E8"/>
    <mergeCell ref="F6:F8"/>
    <mergeCell ref="H6:L6"/>
    <mergeCell ref="Q6:Y6"/>
    <mergeCell ref="H7:H8"/>
    <mergeCell ref="I7:I8"/>
    <mergeCell ref="J7:J8"/>
    <mergeCell ref="K7:K8"/>
    <mergeCell ref="L7:L8"/>
    <mergeCell ref="Q7:Q8"/>
    <mergeCell ref="R7:R8"/>
    <mergeCell ref="S7:S8"/>
    <mergeCell ref="T7:T8"/>
    <mergeCell ref="U7:U8"/>
    <mergeCell ref="V7:V8"/>
    <mergeCell ref="W7:W8"/>
    <mergeCell ref="X7:X8"/>
    <mergeCell ref="Y7:Y8"/>
    <mergeCell ref="D9:F9"/>
    <mergeCell ref="D10:F10"/>
    <mergeCell ref="D11:F11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