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2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<sst xmlns="http://schemas.openxmlformats.org/spreadsheetml/2006/main" count="500" uniqueCount="120">
  <si>
    <t>Bežné výdavky</t>
  </si>
  <si>
    <t>Kapitálové výdavky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</si>
  <si>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</si>
  <si>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</si>
  <si>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</si>
  <si>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</si>
  <si>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</si>
  <si>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</si>
  <si>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</si>
  <si>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</si>
  <si>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</si>
  <si>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</si>
  <si>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</si>
  <si>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</si>
  <si>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</si>
  <si>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</si>
  <si>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</si>
  <si>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</si>
  <si>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</si>
  <si>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2011</t>
  </si>
  <si>
    <t>Rozpočet 2011
(v EUR)</t>
  </si>
  <si>
    <t>ROZPOČET 2011
(v EUR)</t>
  </si>
  <si>
    <t>Plánovanie, manažment a kontrola</t>
  </si>
  <si>
    <t>Manažment obce</t>
  </si>
  <si>
    <t>Komisia ROEP</t>
  </si>
  <si>
    <t>Územný plán rozvoja obce</t>
  </si>
  <si>
    <t>Členstvo obce v samosprávnych orgánoch a združeniach</t>
  </si>
  <si>
    <t>Propagácia a prezentácia obce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</si>
  <si>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</si>
  <si>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</si>
  <si>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</si>
  <si>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</si>
  <si>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</si>
  <si>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</si>
  <si>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</si>
  <si>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</si>
  <si>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</si>
  <si>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</si>
  <si>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</si>
  <si>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Nakladanie s odpadovými vodami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</si>
  <si>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</si>
  <si>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</si>
  <si>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</si>
  <si>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</si>
  <si>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</si>
  <si>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</si>
  <si>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</si>
  <si>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</si>
  <si>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</si>
  <si>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</si>
  <si>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</si>
  <si>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PROGRAM 6: ŠPORT</t>
  </si>
  <si>
    <t>Šport</t>
  </si>
  <si>
    <t>TJ SOKOL Zubrohlava</t>
  </si>
  <si>
    <t>Podpora úspešných športovcov</t>
  </si>
  <si>
    <t>Klzisko</t>
  </si>
  <si>
    <t>Detské ihrisko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</si>
  <si>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</si>
  <si>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</si>
  <si>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</si>
  <si>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</si>
  <si>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</si>
  <si>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</si>
  <si>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</si>
  <si>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Rekonštrukcia a modernizácia verejného osvetlenia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</si>
  <si>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</si>
  <si>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</si>
  <si>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</si>
  <si>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</si>
  <si>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</si>
  <si>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</si>
  <si>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</si>
  <si>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</si>
  <si>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</si>
  <si>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</si>
  <si>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</si>
  <si>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</si>
  <si>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Jednorázová sociálna výpomoc</t>
  </si>
  <si>
    <t>Aktivačné práce</t>
  </si>
  <si>
    <t>Rozpočet - sumarizácia</t>
  </si>
  <si>
    <t>Rozpočet rok 2010</t>
  </si>
  <si>
    <t>Rozpočet rok 2011</t>
  </si>
  <si>
    <t>Index 11/10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</si>
  <si>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</si>
  <si>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</si>
  <si>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</si>
  <si>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</si>
  <si>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</si>
  <si>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</si>
  <si>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</si>
  <si>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</si>
  <si>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</si>
  <si>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</si>
  <si>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</si>
  <si>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</si>
  <si>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</si>
  <si>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</si>
  <si>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</si>
  <si>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</si>
  <si>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</si>
  <si>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</si>
  <si>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</si>
  <si>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2011</t>
  </si>
  <si>
    <t>Rozpočet 2012</t>
  </si>
  <si>
    <t>Rozpočet 2013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</si>
  <si>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</si>
  <si>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</si>
  <si>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</si>
  <si>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</si>
  <si>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</si>
  <si>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</si>
  <si>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</si>
  <si>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</si>
  <si>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</si>
  <si>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</si>
  <si>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2012</t>
  </si>
  <si>
    <t>Rozpočet rok 2013</t>
  </si>
  <si>
    <t>2</t>
  </si>
  <si>
    <t xml:space="preserve">                                                                 </t>
  </si>
  <si>
    <t>PROJEKTY: Separovanie odpadov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</si>
</sst>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2" fillId="37" borderId="17" xfId="0" applyFont="1" applyFill="1" applyBorder="1" applyAlignment="1">
      <alignment horizontal="right"/>
    </xf>
    <xf numFmtId="0" fontId="2" fillId="37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 horizontal="right"/>
    </xf>
    <xf numFmtId="0" fontId="5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 horizontal="right"/>
    </xf>
    <xf numFmtId="0" fontId="2" fillId="37" borderId="21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5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25" xfId="0" applyFont="1" applyFill="1" applyBorder="1" applyAlignment="1">
      <alignment horizontal="right"/>
    </xf>
    <xf numFmtId="0" fontId="2" fillId="37" borderId="26" xfId="0" applyFont="1" applyFill="1" applyBorder="1" applyAlignment="1">
      <alignment horizontal="right"/>
    </xf>
    <xf numFmtId="0" fontId="2" fillId="37" borderId="27" xfId="0" applyFont="1" applyFill="1" applyBorder="1" applyAlignment="1">
      <alignment horizontal="right"/>
    </xf>
    <xf numFmtId="0" fontId="6" fillId="37" borderId="28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9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4" fillId="39" borderId="22" xfId="0" applyFont="1" applyFill="1" applyBorder="1" applyAlignment="1">
      <alignment horizontal="center"/>
    </xf>
    <xf numFmtId="0" fontId="4" fillId="39" borderId="29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2" fillId="37" borderId="16" xfId="0" applyFont="1" applyFill="1" applyBorder="1" applyAlignment="1">
      <alignment horizontal="right"/>
    </xf>
    <xf numFmtId="0" fontId="2" fillId="37" borderId="30" xfId="0" applyFont="1" applyFill="1" applyBorder="1" applyAlignment="1">
      <alignment horizontal="right"/>
    </xf>
    <xf numFmtId="0" fontId="2" fillId="37" borderId="20" xfId="0" applyFont="1" applyFill="1" applyBorder="1" applyAlignment="1">
      <alignment horizontal="right"/>
    </xf>
    <xf numFmtId="0" fontId="2" fillId="37" borderId="31" xfId="0" applyFont="1" applyFill="1" applyBorder="1" applyAlignment="1">
      <alignment horizontal="right"/>
    </xf>
    <xf numFmtId="0" fontId="2" fillId="37" borderId="32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37" borderId="24" xfId="0" applyFont="1" applyFill="1" applyBorder="1" applyAlignment="1">
      <alignment/>
    </xf>
    <xf numFmtId="0" fontId="2" fillId="34" borderId="33" xfId="0" applyFont="1" applyFill="1" applyBorder="1" applyAlignment="1">
      <alignment wrapText="1"/>
    </xf>
    <xf numFmtId="0" fontId="5" fillId="34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wrapText="1"/>
    </xf>
    <xf numFmtId="0" fontId="5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/>
    </xf>
    <xf numFmtId="0" fontId="1" fillId="34" borderId="40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wrapText="1"/>
    </xf>
    <xf numFmtId="0" fontId="7" fillId="36" borderId="45" xfId="0" applyFont="1" applyFill="1" applyBorder="1" applyAlignment="1">
      <alignment horizontal="left" vertical="top"/>
    </xf>
    <xf numFmtId="0" fontId="7" fillId="36" borderId="16" xfId="0" applyFont="1" applyFill="1" applyBorder="1" applyAlignment="1">
      <alignment horizontal="left" vertical="top"/>
    </xf>
    <xf numFmtId="0" fontId="4" fillId="36" borderId="4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wrapText="1"/>
    </xf>
    <xf numFmtId="0" fontId="2" fillId="38" borderId="21" xfId="0" applyFont="1" applyFill="1" applyBorder="1" applyAlignment="1">
      <alignment wrapText="1"/>
    </xf>
    <xf numFmtId="0" fontId="2" fillId="37" borderId="22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4" fillId="37" borderId="4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wrapText="1"/>
    </xf>
    <xf numFmtId="0" fontId="4" fillId="39" borderId="21" xfId="0" applyFont="1" applyFill="1" applyBorder="1" applyAlignment="1">
      <alignment wrapText="1"/>
    </xf>
    <xf numFmtId="0" fontId="7" fillId="36" borderId="45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4" fillId="36" borderId="45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zoomScale="88" zoomScaleNormal="88" zoomScalePageLayoutView="0" workbookViewId="0" topLeftCell="A1">
      <selection activeCell="N23" sqref="N23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14" width="7.7109375" style="0" customWidth="1"/>
    <col min="15" max="18" width="0" style="0" hidden="1" customWidth="1"/>
    <col min="19" max="19" width="7.7109375" style="0" customWidth="1"/>
    <col min="20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18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1</v>
      </c>
      <c r="D9" s="69" t="s">
        <v>22</v>
      </c>
      <c r="E9" s="69"/>
      <c r="F9" s="69"/>
      <c r="G9" s="8">
        <v>74940</v>
      </c>
      <c r="H9" s="8">
        <v>26418</v>
      </c>
      <c r="I9" s="8">
        <v>55940</v>
      </c>
      <c r="J9" s="8">
        <v>1700</v>
      </c>
      <c r="K9" s="8"/>
      <c r="L9" s="9">
        <f aca="true" t="shared" si="0" ref="L9:L14">SUM(G9:K9)</f>
        <v>158998</v>
      </c>
      <c r="M9" s="10"/>
      <c r="N9" s="8">
        <v>7000</v>
      </c>
      <c r="O9" s="8"/>
      <c r="P9" s="8"/>
      <c r="Q9" s="8"/>
      <c r="R9" s="8"/>
      <c r="S9" s="8">
        <v>50000</v>
      </c>
      <c r="T9" s="8"/>
      <c r="U9" s="8"/>
      <c r="V9" s="8"/>
      <c r="W9" s="9">
        <f aca="true" t="shared" si="1" ref="W9:W14">SUM(N9:V9)</f>
        <v>57000</v>
      </c>
      <c r="X9" s="2"/>
      <c r="Y9" s="9">
        <f aca="true" t="shared" si="2" ref="Y9:Y14">L9+W9</f>
        <v>215998</v>
      </c>
    </row>
    <row r="10" spans="2:25" ht="12.75">
      <c r="B10" s="6">
        <v>2</v>
      </c>
      <c r="C10" s="11">
        <v>1</v>
      </c>
      <c r="D10" s="67" t="s">
        <v>23</v>
      </c>
      <c r="E10" s="67"/>
      <c r="F10" s="67"/>
      <c r="G10" s="12">
        <v>71400</v>
      </c>
      <c r="H10" s="12">
        <v>26418</v>
      </c>
      <c r="I10" s="12">
        <v>54940</v>
      </c>
      <c r="J10" s="12"/>
      <c r="K10" s="12"/>
      <c r="L10" s="13">
        <f t="shared" si="0"/>
        <v>152758</v>
      </c>
      <c r="M10" s="10"/>
      <c r="N10" s="12"/>
      <c r="O10" s="12"/>
      <c r="P10" s="12"/>
      <c r="Q10" s="12"/>
      <c r="R10" s="12"/>
      <c r="S10" s="12">
        <v>50000</v>
      </c>
      <c r="T10" s="12"/>
      <c r="U10" s="12"/>
      <c r="V10" s="12"/>
      <c r="W10" s="13">
        <f t="shared" si="1"/>
        <v>50000</v>
      </c>
      <c r="Y10" s="13">
        <f t="shared" si="2"/>
        <v>202758</v>
      </c>
    </row>
    <row r="11" spans="2:25" ht="12.75">
      <c r="B11" s="6">
        <v>3</v>
      </c>
      <c r="C11" s="11">
        <v>2</v>
      </c>
      <c r="D11" s="67" t="s">
        <v>24</v>
      </c>
      <c r="E11" s="67"/>
      <c r="F11" s="67"/>
      <c r="G11" s="12">
        <v>3540</v>
      </c>
      <c r="H11" s="12"/>
      <c r="I11" s="12"/>
      <c r="J11" s="12"/>
      <c r="K11" s="12"/>
      <c r="L11" s="13">
        <f t="shared" si="0"/>
        <v>3540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 t="shared" si="1"/>
        <v>0</v>
      </c>
      <c r="Y11" s="13">
        <f t="shared" si="2"/>
        <v>3540</v>
      </c>
    </row>
    <row r="12" spans="2:25" ht="12.75">
      <c r="B12" s="6">
        <v>4</v>
      </c>
      <c r="C12" s="11">
        <v>3</v>
      </c>
      <c r="D12" s="67" t="s">
        <v>25</v>
      </c>
      <c r="E12" s="67"/>
      <c r="F12" s="67"/>
      <c r="G12" s="12"/>
      <c r="H12" s="12"/>
      <c r="I12" s="12"/>
      <c r="J12" s="12"/>
      <c r="K12" s="12"/>
      <c r="L12" s="13">
        <f t="shared" si="0"/>
        <v>0</v>
      </c>
      <c r="M12" s="10"/>
      <c r="N12" s="12">
        <v>7000</v>
      </c>
      <c r="O12" s="12"/>
      <c r="P12" s="12"/>
      <c r="Q12" s="12"/>
      <c r="R12" s="12"/>
      <c r="S12" s="12"/>
      <c r="T12" s="12"/>
      <c r="U12" s="12"/>
      <c r="V12" s="12"/>
      <c r="W12" s="13">
        <f t="shared" si="1"/>
        <v>7000</v>
      </c>
      <c r="Y12" s="13">
        <f t="shared" si="2"/>
        <v>7000</v>
      </c>
    </row>
    <row r="13" spans="2:25" ht="12.75">
      <c r="B13" s="6">
        <v>5</v>
      </c>
      <c r="C13" s="11">
        <v>4</v>
      </c>
      <c r="D13" s="67" t="s">
        <v>26</v>
      </c>
      <c r="E13" s="67"/>
      <c r="F13" s="67"/>
      <c r="G13" s="12"/>
      <c r="H13" s="12"/>
      <c r="I13" s="12"/>
      <c r="J13" s="12">
        <v>1700</v>
      </c>
      <c r="K13" s="12"/>
      <c r="L13" s="13">
        <f t="shared" si="0"/>
        <v>1700</v>
      </c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3">
        <f t="shared" si="1"/>
        <v>0</v>
      </c>
      <c r="Y13" s="13">
        <f t="shared" si="2"/>
        <v>1700</v>
      </c>
    </row>
    <row r="14" spans="2:25" ht="12.75">
      <c r="B14" s="6">
        <v>6</v>
      </c>
      <c r="C14" s="11">
        <v>5</v>
      </c>
      <c r="D14" s="67" t="s">
        <v>27</v>
      </c>
      <c r="E14" s="67"/>
      <c r="F14" s="67"/>
      <c r="G14" s="12"/>
      <c r="H14" s="12"/>
      <c r="I14" s="12">
        <v>1000</v>
      </c>
      <c r="J14" s="12"/>
      <c r="K14" s="12"/>
      <c r="L14" s="13">
        <f t="shared" si="0"/>
        <v>1000</v>
      </c>
      <c r="M14" s="10"/>
      <c r="N14" s="12"/>
      <c r="O14" s="12"/>
      <c r="P14" s="12"/>
      <c r="Q14" s="12"/>
      <c r="R14" s="12"/>
      <c r="S14" s="12"/>
      <c r="T14" s="12"/>
      <c r="U14" s="12"/>
      <c r="V14" s="12"/>
      <c r="W14" s="13">
        <f t="shared" si="1"/>
        <v>0</v>
      </c>
      <c r="Y14" s="13">
        <f t="shared" si="2"/>
        <v>1000</v>
      </c>
    </row>
    <row r="15" spans="2:25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"/>
      <c r="Y15" s="18"/>
    </row>
  </sheetData>
  <sheetProtection/>
  <mergeCells count="32">
    <mergeCell ref="C6:C8"/>
    <mergeCell ref="D6:D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D11:F11"/>
    <mergeCell ref="D12:F12"/>
    <mergeCell ref="D13:F13"/>
    <mergeCell ref="D14:F14"/>
    <mergeCell ref="S7:S8"/>
    <mergeCell ref="T7:T8"/>
    <mergeCell ref="E6:E8"/>
    <mergeCell ref="F6:F8"/>
    <mergeCell ref="G7:G8"/>
    <mergeCell ref="H7:H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71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10</v>
      </c>
      <c r="D9" s="69" t="s">
        <v>72</v>
      </c>
      <c r="E9" s="69"/>
      <c r="F9" s="69"/>
      <c r="G9" s="8">
        <v>5000</v>
      </c>
      <c r="H9" s="8">
        <v>1750</v>
      </c>
      <c r="I9" s="8">
        <v>6850</v>
      </c>
      <c r="J9" s="8">
        <v>7170</v>
      </c>
      <c r="K9" s="8"/>
      <c r="L9" s="9">
        <f aca="true" t="shared" si="0" ref="L9:L15">SUM(G9:K9)</f>
        <v>20770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15">SUM(N9:V9)</f>
        <v>0</v>
      </c>
      <c r="X9" s="2"/>
      <c r="Y9" s="9">
        <f aca="true" t="shared" si="2" ref="Y9:Y15">L9+W9</f>
        <v>20770</v>
      </c>
    </row>
    <row r="10" spans="2:25" ht="12.75">
      <c r="B10" s="6">
        <v>2</v>
      </c>
      <c r="C10" s="11">
        <v>1</v>
      </c>
      <c r="D10" s="67" t="s">
        <v>73</v>
      </c>
      <c r="E10" s="67"/>
      <c r="F10" s="67"/>
      <c r="G10" s="12">
        <v>5000</v>
      </c>
      <c r="H10" s="12">
        <v>1750</v>
      </c>
      <c r="I10" s="12">
        <v>4850</v>
      </c>
      <c r="J10" s="12">
        <v>5000</v>
      </c>
      <c r="K10" s="12"/>
      <c r="L10" s="13">
        <f t="shared" si="0"/>
        <v>16600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16600</v>
      </c>
    </row>
    <row r="11" spans="2:25" ht="12.75">
      <c r="B11" s="6">
        <v>3</v>
      </c>
      <c r="C11" s="11">
        <v>2</v>
      </c>
      <c r="D11" s="67" t="s">
        <v>74</v>
      </c>
      <c r="E11" s="67"/>
      <c r="F11" s="67"/>
      <c r="G11" s="12"/>
      <c r="H11" s="12"/>
      <c r="I11" s="12">
        <v>1000</v>
      </c>
      <c r="J11" s="12"/>
      <c r="K11" s="12"/>
      <c r="L11" s="13">
        <f t="shared" si="0"/>
        <v>1000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 t="shared" si="1"/>
        <v>0</v>
      </c>
      <c r="Y11" s="13">
        <f t="shared" si="2"/>
        <v>1000</v>
      </c>
    </row>
    <row r="12" spans="2:25" ht="12.75">
      <c r="B12" s="6">
        <v>4</v>
      </c>
      <c r="C12" s="11">
        <v>3</v>
      </c>
      <c r="D12" s="67" t="s">
        <v>75</v>
      </c>
      <c r="E12" s="67"/>
      <c r="F12" s="67"/>
      <c r="G12" s="12"/>
      <c r="H12" s="12"/>
      <c r="I12" s="12">
        <v>1000</v>
      </c>
      <c r="J12" s="12">
        <v>2170</v>
      </c>
      <c r="K12" s="12"/>
      <c r="L12" s="13">
        <f t="shared" si="0"/>
        <v>3170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3">
        <f t="shared" si="1"/>
        <v>0</v>
      </c>
      <c r="Y12" s="13">
        <f t="shared" si="2"/>
        <v>3170</v>
      </c>
    </row>
    <row r="13" spans="2:25" ht="12.75">
      <c r="B13" s="6">
        <v>5</v>
      </c>
      <c r="C13" s="14">
        <v>1</v>
      </c>
      <c r="D13" s="81" t="s">
        <v>76</v>
      </c>
      <c r="E13" s="81"/>
      <c r="F13" s="81"/>
      <c r="G13" s="15"/>
      <c r="H13" s="15"/>
      <c r="I13" s="15"/>
      <c r="J13" s="15">
        <v>170</v>
      </c>
      <c r="K13" s="15"/>
      <c r="L13" s="16">
        <f t="shared" si="0"/>
        <v>170</v>
      </c>
      <c r="M13" s="10"/>
      <c r="N13" s="15"/>
      <c r="O13" s="15"/>
      <c r="P13" s="15"/>
      <c r="Q13" s="15"/>
      <c r="R13" s="15"/>
      <c r="S13" s="15"/>
      <c r="T13" s="15"/>
      <c r="U13" s="15"/>
      <c r="V13" s="15"/>
      <c r="W13" s="16">
        <f t="shared" si="1"/>
        <v>0</v>
      </c>
      <c r="X13" s="17"/>
      <c r="Y13" s="16">
        <f t="shared" si="2"/>
        <v>170</v>
      </c>
    </row>
    <row r="14" spans="2:25" ht="12.75">
      <c r="B14" s="6">
        <v>6</v>
      </c>
      <c r="C14" s="14">
        <v>2</v>
      </c>
      <c r="D14" s="81" t="s">
        <v>77</v>
      </c>
      <c r="E14" s="81"/>
      <c r="F14" s="81"/>
      <c r="G14" s="15"/>
      <c r="H14" s="15"/>
      <c r="I14" s="15"/>
      <c r="J14" s="15">
        <v>2000</v>
      </c>
      <c r="K14" s="15"/>
      <c r="L14" s="16">
        <f t="shared" si="0"/>
        <v>2000</v>
      </c>
      <c r="M14" s="10"/>
      <c r="N14" s="15"/>
      <c r="O14" s="15"/>
      <c r="P14" s="15"/>
      <c r="Q14" s="15"/>
      <c r="R14" s="15"/>
      <c r="S14" s="15"/>
      <c r="T14" s="15"/>
      <c r="U14" s="15"/>
      <c r="V14" s="15"/>
      <c r="W14" s="16">
        <f t="shared" si="1"/>
        <v>0</v>
      </c>
      <c r="X14" s="17"/>
      <c r="Y14" s="16">
        <f t="shared" si="2"/>
        <v>2000</v>
      </c>
    </row>
    <row r="15" spans="2:25" ht="12.75">
      <c r="B15" s="6">
        <v>7</v>
      </c>
      <c r="C15" s="14">
        <v>3</v>
      </c>
      <c r="D15" s="81" t="s">
        <v>78</v>
      </c>
      <c r="E15" s="81"/>
      <c r="F15" s="81"/>
      <c r="G15" s="15"/>
      <c r="H15" s="15"/>
      <c r="I15" s="15">
        <v>1000</v>
      </c>
      <c r="J15" s="15"/>
      <c r="K15" s="15"/>
      <c r="L15" s="16">
        <f t="shared" si="0"/>
        <v>1000</v>
      </c>
      <c r="M15" s="10"/>
      <c r="N15" s="15"/>
      <c r="O15" s="15"/>
      <c r="P15" s="15"/>
      <c r="Q15" s="15"/>
      <c r="R15" s="15"/>
      <c r="S15" s="15"/>
      <c r="T15" s="15"/>
      <c r="U15" s="15"/>
      <c r="V15" s="15"/>
      <c r="W15" s="16">
        <f t="shared" si="1"/>
        <v>0</v>
      </c>
      <c r="X15" s="17"/>
      <c r="Y15" s="16">
        <f t="shared" si="2"/>
        <v>1000</v>
      </c>
    </row>
    <row r="16" spans="2:25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"/>
      <c r="Y16" s="18"/>
    </row>
  </sheetData>
  <sheetProtection/>
  <mergeCells count="33">
    <mergeCell ref="B6:B8"/>
    <mergeCell ref="C6:C8"/>
    <mergeCell ref="D6:D8"/>
    <mergeCell ref="H7:H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T7:T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D11:F11"/>
    <mergeCell ref="D12:F12"/>
    <mergeCell ref="D13:F13"/>
    <mergeCell ref="D14:F14"/>
    <mergeCell ref="D15:F15"/>
    <mergeCell ref="S7:S8"/>
    <mergeCell ref="R7:R8"/>
    <mergeCell ref="E6:E8"/>
    <mergeCell ref="F6:F8"/>
    <mergeCell ref="G7:G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82" t="s">
        <v>79</v>
      </c>
      <c r="C2" s="83"/>
      <c r="D2" s="84" t="s">
        <v>80</v>
      </c>
      <c r="E2" s="84"/>
      <c r="F2" s="84"/>
      <c r="G2" s="84"/>
      <c r="H2" s="84" t="s">
        <v>81</v>
      </c>
      <c r="I2" s="84"/>
      <c r="J2" s="84"/>
      <c r="K2" s="84"/>
      <c r="L2" s="84" t="s">
        <v>82</v>
      </c>
      <c r="M2" s="2"/>
    </row>
    <row r="3" spans="1:13" ht="36">
      <c r="A3" s="2"/>
      <c r="B3" s="82"/>
      <c r="C3" s="83"/>
      <c r="D3" s="19" t="s">
        <v>83</v>
      </c>
      <c r="E3" s="20" t="s">
        <v>84</v>
      </c>
      <c r="F3" s="20" t="s">
        <v>85</v>
      </c>
      <c r="G3" s="85" t="s">
        <v>86</v>
      </c>
      <c r="H3" s="19" t="s">
        <v>83</v>
      </c>
      <c r="I3" s="20" t="s">
        <v>84</v>
      </c>
      <c r="J3" s="20" t="s">
        <v>85</v>
      </c>
      <c r="K3" s="84" t="s">
        <v>86</v>
      </c>
      <c r="L3" s="84"/>
      <c r="M3" s="2"/>
    </row>
    <row r="4" spans="1:13" ht="24">
      <c r="A4" s="2"/>
      <c r="B4" s="82"/>
      <c r="C4" s="83"/>
      <c r="D4" s="19" t="s">
        <v>0</v>
      </c>
      <c r="E4" s="20" t="s">
        <v>1</v>
      </c>
      <c r="F4" s="20" t="s">
        <v>87</v>
      </c>
      <c r="G4" s="85"/>
      <c r="H4" s="19" t="s">
        <v>0</v>
      </c>
      <c r="I4" s="20" t="s">
        <v>1</v>
      </c>
      <c r="J4" s="20" t="s">
        <v>87</v>
      </c>
      <c r="K4" s="84"/>
      <c r="L4" s="84"/>
      <c r="M4" s="2"/>
    </row>
    <row r="5" spans="1:13" ht="12.75">
      <c r="A5" s="2"/>
      <c r="B5" s="22" t="s">
        <v>88</v>
      </c>
      <c r="C5" s="23" t="s">
        <v>89</v>
      </c>
      <c r="D5" s="24">
        <v>925507</v>
      </c>
      <c r="E5" s="25">
        <v>448180</v>
      </c>
      <c r="F5" s="25">
        <v>191146</v>
      </c>
      <c r="G5" s="25">
        <f aca="true" t="shared" si="0" ref="G5:G16">SUM(D5:F5)</f>
        <v>1564833</v>
      </c>
      <c r="H5" s="25">
        <v>808533</v>
      </c>
      <c r="I5" s="25"/>
      <c r="J5" s="25">
        <v>155000</v>
      </c>
      <c r="K5" s="25">
        <f aca="true" t="shared" si="1" ref="K5:K16">SUM(H5:J5)</f>
        <v>963533</v>
      </c>
      <c r="L5" s="26">
        <f aca="true" t="shared" si="2" ref="L5:L17">IF(G5&lt;&gt;0,K5/G5*100,"")</f>
        <v>61.574174368766506</v>
      </c>
      <c r="M5" s="2"/>
    </row>
    <row r="6" spans="1:13" ht="12.75">
      <c r="A6" s="2"/>
      <c r="B6" s="27">
        <f aca="true" t="shared" si="3" ref="B6:B17">B5+1</f>
        <v>2</v>
      </c>
      <c r="C6" s="28" t="s">
        <v>90</v>
      </c>
      <c r="D6" s="29">
        <f>SUM(D7:D16)</f>
        <v>841435</v>
      </c>
      <c r="E6" s="29">
        <f>SUM(E7:E16)</f>
        <v>557793</v>
      </c>
      <c r="F6" s="29">
        <f>SUM(F7:F16)</f>
        <v>0</v>
      </c>
      <c r="G6" s="29">
        <f t="shared" si="0"/>
        <v>1399228</v>
      </c>
      <c r="H6" s="29">
        <f>SUM(H7:H16)</f>
        <v>798533</v>
      </c>
      <c r="I6" s="29">
        <f>SUM(I7:I16)</f>
        <v>165000</v>
      </c>
      <c r="J6" s="29">
        <f>SUM(J7:J16)</f>
        <v>0</v>
      </c>
      <c r="K6" s="30">
        <f t="shared" si="1"/>
        <v>963533</v>
      </c>
      <c r="L6" s="31">
        <f t="shared" si="2"/>
        <v>68.86175805515613</v>
      </c>
      <c r="M6" s="2"/>
    </row>
    <row r="7" spans="1:13" ht="12.75">
      <c r="A7" s="2"/>
      <c r="B7" s="32">
        <f t="shared" si="3"/>
        <v>3</v>
      </c>
      <c r="C7" s="33" t="s">
        <v>91</v>
      </c>
      <c r="D7" s="34">
        <v>140291</v>
      </c>
      <c r="E7" s="34">
        <v>8137</v>
      </c>
      <c r="F7" s="34"/>
      <c r="G7" s="35">
        <f t="shared" si="0"/>
        <v>148428</v>
      </c>
      <c r="H7" s="36">
        <v>158998</v>
      </c>
      <c r="I7" s="36">
        <v>57000</v>
      </c>
      <c r="J7" s="37"/>
      <c r="K7" s="35">
        <f t="shared" si="1"/>
        <v>215998</v>
      </c>
      <c r="L7" s="31">
        <f t="shared" si="2"/>
        <v>145.5237556256232</v>
      </c>
      <c r="M7" s="2"/>
    </row>
    <row r="8" spans="1:13" ht="12.75">
      <c r="A8" s="2"/>
      <c r="B8" s="32">
        <f t="shared" si="3"/>
        <v>4</v>
      </c>
      <c r="C8" s="33" t="s">
        <v>92</v>
      </c>
      <c r="D8" s="34">
        <v>12140</v>
      </c>
      <c r="E8" s="34"/>
      <c r="F8" s="34"/>
      <c r="G8" s="35">
        <f t="shared" si="0"/>
        <v>12140</v>
      </c>
      <c r="H8" s="36">
        <v>12115</v>
      </c>
      <c r="I8" s="36"/>
      <c r="J8" s="37"/>
      <c r="K8" s="35">
        <f t="shared" si="1"/>
        <v>12115</v>
      </c>
      <c r="L8" s="31">
        <f t="shared" si="2"/>
        <v>99.79406919275124</v>
      </c>
      <c r="M8" s="2"/>
    </row>
    <row r="9" spans="1:13" ht="12.75">
      <c r="A9" s="2"/>
      <c r="B9" s="32">
        <f t="shared" si="3"/>
        <v>5</v>
      </c>
      <c r="C9" s="33" t="s">
        <v>93</v>
      </c>
      <c r="D9" s="34">
        <v>39023</v>
      </c>
      <c r="E9" s="34">
        <v>35190</v>
      </c>
      <c r="F9" s="34"/>
      <c r="G9" s="35">
        <f t="shared" si="0"/>
        <v>74213</v>
      </c>
      <c r="H9" s="36">
        <v>41300</v>
      </c>
      <c r="I9" s="36">
        <v>3000</v>
      </c>
      <c r="J9" s="37"/>
      <c r="K9" s="35">
        <f t="shared" si="1"/>
        <v>44300</v>
      </c>
      <c r="L9" s="31">
        <f t="shared" si="2"/>
        <v>59.693045692803146</v>
      </c>
      <c r="M9" s="2"/>
    </row>
    <row r="10" spans="1:13" ht="12.75">
      <c r="A10" s="2"/>
      <c r="B10" s="32">
        <f t="shared" si="3"/>
        <v>6</v>
      </c>
      <c r="C10" s="33" t="s">
        <v>94</v>
      </c>
      <c r="D10" s="34">
        <v>11770</v>
      </c>
      <c r="E10" s="34">
        <v>26902</v>
      </c>
      <c r="F10" s="34"/>
      <c r="G10" s="35">
        <f t="shared" si="0"/>
        <v>38672</v>
      </c>
      <c r="H10" s="36">
        <v>12000</v>
      </c>
      <c r="I10" s="36">
        <v>64000</v>
      </c>
      <c r="J10" s="37"/>
      <c r="K10" s="35">
        <f t="shared" si="1"/>
        <v>76000</v>
      </c>
      <c r="L10" s="31">
        <f t="shared" si="2"/>
        <v>196.52461729416632</v>
      </c>
      <c r="M10" s="2"/>
    </row>
    <row r="11" spans="1:13" ht="12.75">
      <c r="A11" s="2"/>
      <c r="B11" s="32">
        <f t="shared" si="3"/>
        <v>7</v>
      </c>
      <c r="C11" s="33" t="s">
        <v>95</v>
      </c>
      <c r="D11" s="34">
        <v>546753</v>
      </c>
      <c r="E11" s="34">
        <v>472729</v>
      </c>
      <c r="F11" s="34"/>
      <c r="G11" s="35">
        <f t="shared" si="0"/>
        <v>1019482</v>
      </c>
      <c r="H11" s="36">
        <v>489750</v>
      </c>
      <c r="I11" s="36">
        <v>10000</v>
      </c>
      <c r="J11" s="37"/>
      <c r="K11" s="35">
        <f t="shared" si="1"/>
        <v>499750</v>
      </c>
      <c r="L11" s="31">
        <f t="shared" si="2"/>
        <v>49.01999250599815</v>
      </c>
      <c r="M11" s="2"/>
    </row>
    <row r="12" spans="1:13" ht="12.75">
      <c r="A12" s="2"/>
      <c r="B12" s="32">
        <f t="shared" si="3"/>
        <v>8</v>
      </c>
      <c r="C12" s="33" t="s">
        <v>96</v>
      </c>
      <c r="D12" s="34">
        <v>13530</v>
      </c>
      <c r="E12" s="34"/>
      <c r="F12" s="34"/>
      <c r="G12" s="35">
        <f t="shared" si="0"/>
        <v>13530</v>
      </c>
      <c r="H12" s="36">
        <v>13140</v>
      </c>
      <c r="I12" s="36"/>
      <c r="J12" s="37"/>
      <c r="K12" s="35">
        <f t="shared" si="1"/>
        <v>13140</v>
      </c>
      <c r="L12" s="31">
        <f t="shared" si="2"/>
        <v>97.11751662971176</v>
      </c>
      <c r="M12" s="2"/>
    </row>
    <row r="13" spans="1:13" ht="12.75">
      <c r="A13" s="2"/>
      <c r="B13" s="32">
        <f t="shared" si="3"/>
        <v>9</v>
      </c>
      <c r="C13" s="33" t="s">
        <v>97</v>
      </c>
      <c r="D13" s="34">
        <v>25840</v>
      </c>
      <c r="E13" s="34"/>
      <c r="F13" s="34"/>
      <c r="G13" s="35">
        <f t="shared" si="0"/>
        <v>25840</v>
      </c>
      <c r="H13" s="36">
        <v>23910</v>
      </c>
      <c r="I13" s="36"/>
      <c r="J13" s="37"/>
      <c r="K13" s="35">
        <f t="shared" si="1"/>
        <v>23910</v>
      </c>
      <c r="L13" s="31">
        <f t="shared" si="2"/>
        <v>92.53095975232199</v>
      </c>
      <c r="M13" s="2"/>
    </row>
    <row r="14" spans="1:13" ht="12.75">
      <c r="A14" s="2"/>
      <c r="B14" s="32">
        <f t="shared" si="3"/>
        <v>10</v>
      </c>
      <c r="C14" s="33" t="s">
        <v>98</v>
      </c>
      <c r="D14" s="34">
        <v>21386</v>
      </c>
      <c r="E14" s="34">
        <v>14835</v>
      </c>
      <c r="F14" s="34"/>
      <c r="G14" s="35">
        <f t="shared" si="0"/>
        <v>36221</v>
      </c>
      <c r="H14" s="36">
        <v>22600</v>
      </c>
      <c r="I14" s="36">
        <v>31000</v>
      </c>
      <c r="J14" s="37"/>
      <c r="K14" s="35">
        <f t="shared" si="1"/>
        <v>53600</v>
      </c>
      <c r="L14" s="31">
        <f t="shared" si="2"/>
        <v>147.9804533281798</v>
      </c>
      <c r="M14" s="2"/>
    </row>
    <row r="15" spans="1:13" ht="12.75">
      <c r="A15" s="2"/>
      <c r="B15" s="32">
        <f t="shared" si="3"/>
        <v>11</v>
      </c>
      <c r="C15" s="33" t="s">
        <v>99</v>
      </c>
      <c r="D15" s="34">
        <v>3565</v>
      </c>
      <c r="E15" s="34"/>
      <c r="F15" s="34"/>
      <c r="G15" s="35">
        <f t="shared" si="0"/>
        <v>3565</v>
      </c>
      <c r="H15" s="36">
        <v>3950</v>
      </c>
      <c r="I15" s="36"/>
      <c r="J15" s="37"/>
      <c r="K15" s="35">
        <f t="shared" si="1"/>
        <v>3950</v>
      </c>
      <c r="L15" s="31">
        <f t="shared" si="2"/>
        <v>110.79943899018232</v>
      </c>
      <c r="M15" s="2"/>
    </row>
    <row r="16" spans="1:13" ht="12.75">
      <c r="A16" s="2"/>
      <c r="B16" s="32">
        <f t="shared" si="3"/>
        <v>12</v>
      </c>
      <c r="C16" s="33" t="s">
        <v>100</v>
      </c>
      <c r="D16" s="34">
        <v>27137</v>
      </c>
      <c r="E16" s="34"/>
      <c r="F16" s="34"/>
      <c r="G16" s="35">
        <f t="shared" si="0"/>
        <v>27137</v>
      </c>
      <c r="H16" s="36">
        <v>20770</v>
      </c>
      <c r="I16" s="36"/>
      <c r="J16" s="37"/>
      <c r="K16" s="35">
        <f t="shared" si="1"/>
        <v>20770</v>
      </c>
      <c r="L16" s="31">
        <f t="shared" si="2"/>
        <v>76.53756863323137</v>
      </c>
      <c r="M16" s="2"/>
    </row>
    <row r="17" spans="1:13" ht="12.75">
      <c r="A17" s="2"/>
      <c r="B17" s="38">
        <f t="shared" si="3"/>
        <v>13</v>
      </c>
      <c r="C17" s="39" t="s">
        <v>101</v>
      </c>
      <c r="D17" s="40">
        <f aca="true" t="shared" si="4" ref="D17:K17">D5-D6</f>
        <v>84072</v>
      </c>
      <c r="E17" s="41">
        <f t="shared" si="4"/>
        <v>-109613</v>
      </c>
      <c r="F17" s="41">
        <f t="shared" si="4"/>
        <v>191146</v>
      </c>
      <c r="G17" s="41">
        <f t="shared" si="4"/>
        <v>165605</v>
      </c>
      <c r="H17" s="41">
        <f t="shared" si="4"/>
        <v>10000</v>
      </c>
      <c r="I17" s="41">
        <f t="shared" si="4"/>
        <v>-165000</v>
      </c>
      <c r="J17" s="41">
        <f t="shared" si="4"/>
        <v>155000</v>
      </c>
      <c r="K17" s="41">
        <f t="shared" si="4"/>
        <v>0</v>
      </c>
      <c r="L17" s="42">
        <f t="shared" si="2"/>
        <v>0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18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1</v>
      </c>
      <c r="D7" s="86" t="s">
        <v>105</v>
      </c>
      <c r="E7" s="86"/>
      <c r="F7" s="87"/>
      <c r="G7" s="50">
        <v>158998</v>
      </c>
      <c r="H7" s="51">
        <v>57000</v>
      </c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23</v>
      </c>
      <c r="E8" s="88"/>
      <c r="F8" s="89"/>
      <c r="G8" s="53">
        <v>152758</v>
      </c>
      <c r="H8" s="28">
        <v>50000</v>
      </c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24</v>
      </c>
      <c r="E9" s="88"/>
      <c r="F9" s="89"/>
      <c r="G9" s="53">
        <v>3540</v>
      </c>
      <c r="H9" s="28"/>
      <c r="I9" s="53"/>
      <c r="J9" s="28"/>
      <c r="K9" s="53"/>
      <c r="L9" s="54"/>
      <c r="M9" s="2"/>
    </row>
    <row r="10" spans="1:13" ht="12.75">
      <c r="A10" s="2"/>
      <c r="B10" s="48">
        <v>4</v>
      </c>
      <c r="C10" s="47">
        <v>3</v>
      </c>
      <c r="D10" s="88" t="s">
        <v>25</v>
      </c>
      <c r="E10" s="88"/>
      <c r="F10" s="89"/>
      <c r="G10" s="53"/>
      <c r="H10" s="28">
        <v>7000</v>
      </c>
      <c r="I10" s="53"/>
      <c r="J10" s="28"/>
      <c r="K10" s="53"/>
      <c r="L10" s="54"/>
      <c r="M10" s="2"/>
    </row>
    <row r="11" spans="1:13" ht="12.75">
      <c r="A11" s="2"/>
      <c r="B11" s="48">
        <v>5</v>
      </c>
      <c r="C11" s="47">
        <v>4</v>
      </c>
      <c r="D11" s="88" t="s">
        <v>26</v>
      </c>
      <c r="E11" s="88"/>
      <c r="F11" s="89"/>
      <c r="G11" s="53">
        <v>1700</v>
      </c>
      <c r="H11" s="28"/>
      <c r="I11" s="53"/>
      <c r="J11" s="28"/>
      <c r="K11" s="53"/>
      <c r="L11" s="54"/>
      <c r="M11" s="2"/>
    </row>
    <row r="12" spans="1:13" ht="12.75">
      <c r="A12" s="2"/>
      <c r="B12" s="48">
        <v>6</v>
      </c>
      <c r="C12" s="47">
        <v>5</v>
      </c>
      <c r="D12" s="88" t="s">
        <v>27</v>
      </c>
      <c r="E12" s="88"/>
      <c r="F12" s="89"/>
      <c r="G12" s="53">
        <v>1000</v>
      </c>
      <c r="H12" s="28"/>
      <c r="I12" s="53"/>
      <c r="J12" s="28"/>
      <c r="K12" s="53"/>
      <c r="L12" s="54"/>
      <c r="M12" s="2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28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2</v>
      </c>
      <c r="D7" s="86" t="s">
        <v>106</v>
      </c>
      <c r="E7" s="86"/>
      <c r="F7" s="87"/>
      <c r="G7" s="50">
        <v>12115</v>
      </c>
      <c r="H7" s="51"/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30</v>
      </c>
      <c r="E8" s="88"/>
      <c r="F8" s="89"/>
      <c r="G8" s="53">
        <v>1100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31</v>
      </c>
      <c r="E9" s="88"/>
      <c r="F9" s="89"/>
      <c r="G9" s="53">
        <v>7350</v>
      </c>
      <c r="H9" s="28"/>
      <c r="I9" s="53"/>
      <c r="J9" s="28"/>
      <c r="K9" s="53"/>
      <c r="L9" s="54"/>
      <c r="M9" s="2"/>
    </row>
    <row r="10" spans="1:13" ht="12.75">
      <c r="A10" s="2"/>
      <c r="B10" s="48">
        <v>4</v>
      </c>
      <c r="C10" s="47">
        <v>3</v>
      </c>
      <c r="D10" s="88" t="s">
        <v>32</v>
      </c>
      <c r="E10" s="88"/>
      <c r="F10" s="89"/>
      <c r="G10" s="53">
        <v>3665</v>
      </c>
      <c r="H10" s="28"/>
      <c r="I10" s="53"/>
      <c r="J10" s="28"/>
      <c r="K10" s="53"/>
      <c r="L10" s="54"/>
      <c r="M10" s="2"/>
    </row>
    <row r="11" spans="1:13" ht="12.75">
      <c r="A11" s="2"/>
      <c r="B11" s="48">
        <v>5</v>
      </c>
      <c r="C11" s="55">
        <v>1</v>
      </c>
      <c r="D11" s="98" t="s">
        <v>33</v>
      </c>
      <c r="E11" s="98"/>
      <c r="F11" s="99"/>
      <c r="G11" s="56">
        <v>2665</v>
      </c>
      <c r="H11" s="57"/>
      <c r="I11" s="56"/>
      <c r="J11" s="57"/>
      <c r="K11" s="56"/>
      <c r="L11" s="58"/>
      <c r="M11" s="2"/>
    </row>
    <row r="12" spans="1:13" ht="12.75">
      <c r="A12" s="2"/>
      <c r="B12" s="48">
        <v>6</v>
      </c>
      <c r="C12" s="55">
        <v>2</v>
      </c>
      <c r="D12" s="98" t="s">
        <v>34</v>
      </c>
      <c r="E12" s="98"/>
      <c r="F12" s="99"/>
      <c r="G12" s="56">
        <v>1000</v>
      </c>
      <c r="H12" s="57"/>
      <c r="I12" s="56"/>
      <c r="J12" s="57"/>
      <c r="K12" s="56"/>
      <c r="L12" s="58"/>
      <c r="M12" s="2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35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3</v>
      </c>
      <c r="D7" s="86" t="s">
        <v>107</v>
      </c>
      <c r="E7" s="86"/>
      <c r="F7" s="87"/>
      <c r="G7" s="50">
        <v>41300</v>
      </c>
      <c r="H7" s="51">
        <v>3000</v>
      </c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37</v>
      </c>
      <c r="E8" s="88"/>
      <c r="F8" s="89"/>
      <c r="G8" s="53">
        <v>40300</v>
      </c>
      <c r="H8" s="28">
        <v>2000</v>
      </c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38</v>
      </c>
      <c r="E9" s="88"/>
      <c r="F9" s="89"/>
      <c r="G9" s="53">
        <v>1000</v>
      </c>
      <c r="H9" s="28">
        <v>1000</v>
      </c>
      <c r="I9" s="53"/>
      <c r="J9" s="28"/>
      <c r="K9" s="53"/>
      <c r="L9" s="54"/>
      <c r="M9" s="2"/>
    </row>
    <row r="10" spans="1:13" ht="12.75">
      <c r="A10" s="2"/>
      <c r="B10" s="48">
        <v>4</v>
      </c>
      <c r="C10" s="47">
        <v>3</v>
      </c>
      <c r="D10" s="88" t="s">
        <v>39</v>
      </c>
      <c r="E10" s="88"/>
      <c r="F10" s="89"/>
      <c r="G10" s="53"/>
      <c r="H10" s="28"/>
      <c r="I10" s="53"/>
      <c r="J10" s="28"/>
      <c r="K10" s="53"/>
      <c r="L10" s="54"/>
      <c r="M10" s="2"/>
    </row>
    <row r="11" spans="2:12" ht="12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4</v>
      </c>
      <c r="D7" s="86" t="s">
        <v>108</v>
      </c>
      <c r="E7" s="86"/>
      <c r="F7" s="87"/>
      <c r="G7" s="50">
        <v>12000</v>
      </c>
      <c r="H7" s="51">
        <v>64000</v>
      </c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42</v>
      </c>
      <c r="E8" s="88"/>
      <c r="F8" s="89"/>
      <c r="G8" s="53">
        <v>12000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43</v>
      </c>
      <c r="E9" s="88"/>
      <c r="F9" s="89"/>
      <c r="G9" s="53"/>
      <c r="H9" s="28">
        <v>64000</v>
      </c>
      <c r="I9" s="53"/>
      <c r="J9" s="28"/>
      <c r="K9" s="53"/>
      <c r="L9" s="54"/>
      <c r="M9" s="2"/>
    </row>
    <row r="10" spans="2:12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5</v>
      </c>
      <c r="D7" s="86" t="s">
        <v>109</v>
      </c>
      <c r="E7" s="86"/>
      <c r="F7" s="87"/>
      <c r="G7" s="50">
        <v>489750</v>
      </c>
      <c r="H7" s="51">
        <v>10000</v>
      </c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46</v>
      </c>
      <c r="E8" s="88"/>
      <c r="F8" s="89"/>
      <c r="G8" s="53">
        <v>85400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47</v>
      </c>
      <c r="E9" s="88"/>
      <c r="F9" s="89"/>
      <c r="G9" s="53">
        <v>367210</v>
      </c>
      <c r="H9" s="28">
        <v>10000</v>
      </c>
      <c r="I9" s="53"/>
      <c r="J9" s="28"/>
      <c r="K9" s="53"/>
      <c r="L9" s="54"/>
      <c r="M9" s="2"/>
    </row>
    <row r="10" spans="1:13" ht="12.75">
      <c r="A10" s="2"/>
      <c r="B10" s="48">
        <v>4</v>
      </c>
      <c r="C10" s="55">
        <v>1</v>
      </c>
      <c r="D10" s="98" t="s">
        <v>48</v>
      </c>
      <c r="E10" s="98"/>
      <c r="F10" s="99"/>
      <c r="G10" s="56">
        <v>51000</v>
      </c>
      <c r="H10" s="57">
        <v>10000</v>
      </c>
      <c r="I10" s="56"/>
      <c r="J10" s="57"/>
      <c r="K10" s="56"/>
      <c r="L10" s="58"/>
      <c r="M10" s="2"/>
    </row>
    <row r="11" spans="1:13" ht="12.75">
      <c r="A11" s="2"/>
      <c r="B11" s="48">
        <v>5</v>
      </c>
      <c r="C11" s="55">
        <v>2</v>
      </c>
      <c r="D11" s="98" t="s">
        <v>49</v>
      </c>
      <c r="E11" s="98"/>
      <c r="F11" s="99"/>
      <c r="G11" s="56">
        <v>316210</v>
      </c>
      <c r="H11" s="57"/>
      <c r="I11" s="56"/>
      <c r="J11" s="57"/>
      <c r="K11" s="56"/>
      <c r="L11" s="58"/>
      <c r="M11" s="2"/>
    </row>
    <row r="12" spans="1:13" ht="12.75">
      <c r="A12" s="2"/>
      <c r="B12" s="48">
        <v>6</v>
      </c>
      <c r="C12" s="47">
        <v>3</v>
      </c>
      <c r="D12" s="88" t="s">
        <v>50</v>
      </c>
      <c r="E12" s="88"/>
      <c r="F12" s="89"/>
      <c r="G12" s="53">
        <v>37140</v>
      </c>
      <c r="H12" s="28"/>
      <c r="I12" s="53"/>
      <c r="J12" s="28"/>
      <c r="K12" s="53"/>
      <c r="L12" s="54"/>
      <c r="M12" s="2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51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6</v>
      </c>
      <c r="D7" s="86" t="s">
        <v>110</v>
      </c>
      <c r="E7" s="86"/>
      <c r="F7" s="87"/>
      <c r="G7" s="50">
        <v>13140</v>
      </c>
      <c r="H7" s="51"/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53</v>
      </c>
      <c r="E8" s="88"/>
      <c r="F8" s="89"/>
      <c r="G8" s="53">
        <v>10140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54</v>
      </c>
      <c r="E9" s="88"/>
      <c r="F9" s="89"/>
      <c r="G9" s="53">
        <v>1000</v>
      </c>
      <c r="H9" s="28"/>
      <c r="I9" s="53"/>
      <c r="J9" s="28"/>
      <c r="K9" s="53"/>
      <c r="L9" s="54"/>
      <c r="M9" s="2"/>
    </row>
    <row r="10" spans="1:13" ht="12.75">
      <c r="A10" s="2"/>
      <c r="B10" s="48">
        <v>4</v>
      </c>
      <c r="C10" s="47">
        <v>3</v>
      </c>
      <c r="D10" s="88" t="s">
        <v>55</v>
      </c>
      <c r="E10" s="88"/>
      <c r="F10" s="89"/>
      <c r="G10" s="53">
        <v>1000</v>
      </c>
      <c r="H10" s="28"/>
      <c r="I10" s="53"/>
      <c r="J10" s="28"/>
      <c r="K10" s="53"/>
      <c r="L10" s="54"/>
      <c r="M10" s="2"/>
    </row>
    <row r="11" spans="1:13" ht="12.75">
      <c r="A11" s="2"/>
      <c r="B11" s="48">
        <v>5</v>
      </c>
      <c r="C11" s="47">
        <v>4</v>
      </c>
      <c r="D11" s="88" t="s">
        <v>56</v>
      </c>
      <c r="E11" s="88"/>
      <c r="F11" s="89"/>
      <c r="G11" s="53">
        <v>1000</v>
      </c>
      <c r="H11" s="28"/>
      <c r="I11" s="53"/>
      <c r="J11" s="28"/>
      <c r="K11" s="53"/>
      <c r="L11" s="54"/>
      <c r="M11" s="2"/>
    </row>
    <row r="12" spans="2:12" ht="12.7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7</v>
      </c>
      <c r="D7" s="86" t="s">
        <v>111</v>
      </c>
      <c r="E7" s="86"/>
      <c r="F7" s="87"/>
      <c r="G7" s="50">
        <v>23910</v>
      </c>
      <c r="H7" s="51"/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59</v>
      </c>
      <c r="E8" s="88"/>
      <c r="F8" s="89"/>
      <c r="G8" s="53">
        <v>21910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60</v>
      </c>
      <c r="E9" s="88"/>
      <c r="F9" s="89"/>
      <c r="G9" s="53">
        <v>2000</v>
      </c>
      <c r="H9" s="28"/>
      <c r="I9" s="53"/>
      <c r="J9" s="28"/>
      <c r="K9" s="53"/>
      <c r="L9" s="54"/>
      <c r="M9" s="2"/>
    </row>
    <row r="10" spans="2:12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61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8</v>
      </c>
      <c r="D7" s="86" t="s">
        <v>112</v>
      </c>
      <c r="E7" s="86"/>
      <c r="F7" s="87"/>
      <c r="G7" s="50">
        <v>22600</v>
      </c>
      <c r="H7" s="51">
        <v>31000</v>
      </c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63</v>
      </c>
      <c r="E8" s="88"/>
      <c r="F8" s="89"/>
      <c r="G8" s="53">
        <v>19500</v>
      </c>
      <c r="H8" s="28">
        <v>10000</v>
      </c>
      <c r="I8" s="53"/>
      <c r="J8" s="28"/>
      <c r="K8" s="53"/>
      <c r="L8" s="54"/>
      <c r="M8" s="2"/>
    </row>
    <row r="9" spans="1:13" ht="12.75">
      <c r="A9" s="2"/>
      <c r="B9" s="48">
        <v>3</v>
      </c>
      <c r="C9" s="55">
        <v>1</v>
      </c>
      <c r="D9" s="98" t="s">
        <v>64</v>
      </c>
      <c r="E9" s="98"/>
      <c r="F9" s="99"/>
      <c r="G9" s="56">
        <v>19500</v>
      </c>
      <c r="H9" s="57">
        <v>10000</v>
      </c>
      <c r="I9" s="56"/>
      <c r="J9" s="57"/>
      <c r="K9" s="56"/>
      <c r="L9" s="58"/>
      <c r="M9" s="2"/>
    </row>
    <row r="10" spans="1:13" ht="12.75">
      <c r="A10" s="2"/>
      <c r="B10" s="48">
        <v>4</v>
      </c>
      <c r="C10" s="47">
        <v>2</v>
      </c>
      <c r="D10" s="88" t="s">
        <v>65</v>
      </c>
      <c r="E10" s="88"/>
      <c r="F10" s="89"/>
      <c r="G10" s="53">
        <v>3100</v>
      </c>
      <c r="H10" s="28"/>
      <c r="I10" s="53"/>
      <c r="J10" s="28"/>
      <c r="K10" s="53"/>
      <c r="L10" s="54"/>
      <c r="M10" s="2"/>
    </row>
    <row r="11" spans="1:13" ht="12.75">
      <c r="A11" s="2"/>
      <c r="B11" s="48">
        <v>5</v>
      </c>
      <c r="C11" s="47">
        <v>3</v>
      </c>
      <c r="D11" s="88" t="s">
        <v>66</v>
      </c>
      <c r="E11" s="88"/>
      <c r="F11" s="89"/>
      <c r="G11" s="53"/>
      <c r="H11" s="28">
        <v>21000</v>
      </c>
      <c r="I11" s="53"/>
      <c r="J11" s="28"/>
      <c r="K11" s="53"/>
      <c r="L11" s="54"/>
      <c r="M11" s="2"/>
    </row>
    <row r="12" spans="2:12" ht="12.7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9" width="7.7109375" style="0" customWidth="1"/>
    <col min="10" max="11" width="0" style="0" hidden="1" customWidth="1"/>
    <col min="12" max="12" width="9.7109375" style="0" customWidth="1"/>
    <col min="13" max="13" width="0.85546875" style="0" customWidth="1"/>
    <col min="14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28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2</v>
      </c>
      <c r="D9" s="69" t="s">
        <v>29</v>
      </c>
      <c r="E9" s="69"/>
      <c r="F9" s="69"/>
      <c r="G9" s="8"/>
      <c r="H9" s="8"/>
      <c r="I9" s="8">
        <v>12115</v>
      </c>
      <c r="J9" s="8"/>
      <c r="K9" s="8"/>
      <c r="L9" s="9">
        <f aca="true" t="shared" si="0" ref="L9:L14">SUM(G9:K9)</f>
        <v>12115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14">SUM(N9:V9)</f>
        <v>0</v>
      </c>
      <c r="X9" s="2"/>
      <c r="Y9" s="9">
        <f aca="true" t="shared" si="2" ref="Y9:Y14">L9+W9</f>
        <v>12115</v>
      </c>
    </row>
    <row r="10" spans="2:25" ht="12.75">
      <c r="B10" s="6">
        <v>2</v>
      </c>
      <c r="C10" s="11">
        <v>1</v>
      </c>
      <c r="D10" s="67" t="s">
        <v>30</v>
      </c>
      <c r="E10" s="67"/>
      <c r="F10" s="67"/>
      <c r="G10" s="12"/>
      <c r="H10" s="12"/>
      <c r="I10" s="12">
        <v>1100</v>
      </c>
      <c r="J10" s="12"/>
      <c r="K10" s="12"/>
      <c r="L10" s="13">
        <f t="shared" si="0"/>
        <v>1100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1100</v>
      </c>
    </row>
    <row r="11" spans="2:25" ht="12.75">
      <c r="B11" s="6">
        <v>3</v>
      </c>
      <c r="C11" s="11">
        <v>2</v>
      </c>
      <c r="D11" s="67" t="s">
        <v>31</v>
      </c>
      <c r="E11" s="67"/>
      <c r="F11" s="67"/>
      <c r="G11" s="12"/>
      <c r="H11" s="12"/>
      <c r="I11" s="12">
        <v>7350</v>
      </c>
      <c r="J11" s="12"/>
      <c r="K11" s="12"/>
      <c r="L11" s="13">
        <f t="shared" si="0"/>
        <v>7350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 t="shared" si="1"/>
        <v>0</v>
      </c>
      <c r="Y11" s="13">
        <f t="shared" si="2"/>
        <v>7350</v>
      </c>
    </row>
    <row r="12" spans="2:25" ht="12.75">
      <c r="B12" s="6">
        <v>4</v>
      </c>
      <c r="C12" s="11">
        <v>3</v>
      </c>
      <c r="D12" s="67" t="s">
        <v>32</v>
      </c>
      <c r="E12" s="67"/>
      <c r="F12" s="67"/>
      <c r="G12" s="12"/>
      <c r="H12" s="12"/>
      <c r="I12" s="12">
        <v>3665</v>
      </c>
      <c r="J12" s="12"/>
      <c r="K12" s="12"/>
      <c r="L12" s="13">
        <f t="shared" si="0"/>
        <v>3665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3">
        <f t="shared" si="1"/>
        <v>0</v>
      </c>
      <c r="Y12" s="13">
        <f t="shared" si="2"/>
        <v>3665</v>
      </c>
    </row>
    <row r="13" spans="2:25" ht="12.75">
      <c r="B13" s="6">
        <v>5</v>
      </c>
      <c r="C13" s="14">
        <v>1</v>
      </c>
      <c r="D13" s="81" t="s">
        <v>33</v>
      </c>
      <c r="E13" s="81"/>
      <c r="F13" s="81"/>
      <c r="G13" s="15"/>
      <c r="H13" s="15"/>
      <c r="I13" s="15">
        <v>2665</v>
      </c>
      <c r="J13" s="15"/>
      <c r="K13" s="15"/>
      <c r="L13" s="16">
        <f t="shared" si="0"/>
        <v>2665</v>
      </c>
      <c r="M13" s="10"/>
      <c r="N13" s="15"/>
      <c r="O13" s="15"/>
      <c r="P13" s="15"/>
      <c r="Q13" s="15"/>
      <c r="R13" s="15"/>
      <c r="S13" s="15"/>
      <c r="T13" s="15"/>
      <c r="U13" s="15"/>
      <c r="V13" s="15"/>
      <c r="W13" s="16">
        <f t="shared" si="1"/>
        <v>0</v>
      </c>
      <c r="X13" s="17"/>
      <c r="Y13" s="16">
        <f t="shared" si="2"/>
        <v>2665</v>
      </c>
    </row>
    <row r="14" spans="2:25" ht="12.75">
      <c r="B14" s="6">
        <v>6</v>
      </c>
      <c r="C14" s="14">
        <v>2</v>
      </c>
      <c r="D14" s="81" t="s">
        <v>34</v>
      </c>
      <c r="E14" s="81"/>
      <c r="F14" s="81"/>
      <c r="G14" s="15"/>
      <c r="H14" s="15"/>
      <c r="I14" s="15">
        <v>1000</v>
      </c>
      <c r="J14" s="15"/>
      <c r="K14" s="15"/>
      <c r="L14" s="16">
        <f t="shared" si="0"/>
        <v>1000</v>
      </c>
      <c r="M14" s="10"/>
      <c r="N14" s="15"/>
      <c r="O14" s="15"/>
      <c r="P14" s="15"/>
      <c r="Q14" s="15"/>
      <c r="R14" s="15"/>
      <c r="S14" s="15"/>
      <c r="T14" s="15"/>
      <c r="U14" s="15"/>
      <c r="V14" s="15"/>
      <c r="W14" s="16">
        <f t="shared" si="1"/>
        <v>0</v>
      </c>
      <c r="X14" s="17"/>
      <c r="Y14" s="16">
        <f t="shared" si="2"/>
        <v>1000</v>
      </c>
    </row>
    <row r="15" spans="2:25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"/>
      <c r="Y15" s="18"/>
    </row>
  </sheetData>
  <sheetProtection/>
  <mergeCells count="32">
    <mergeCell ref="C6:C8"/>
    <mergeCell ref="D6:D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D11:F11"/>
    <mergeCell ref="D12:F12"/>
    <mergeCell ref="D13:F13"/>
    <mergeCell ref="D14:F14"/>
    <mergeCell ref="S7:S8"/>
    <mergeCell ref="T7:T8"/>
    <mergeCell ref="E6:E8"/>
    <mergeCell ref="F6:F8"/>
    <mergeCell ref="G7:G8"/>
    <mergeCell ref="H7:H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67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9</v>
      </c>
      <c r="D7" s="86" t="s">
        <v>113</v>
      </c>
      <c r="E7" s="86"/>
      <c r="F7" s="87"/>
      <c r="G7" s="50">
        <v>3950</v>
      </c>
      <c r="H7" s="51"/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69</v>
      </c>
      <c r="E8" s="88"/>
      <c r="F8" s="89"/>
      <c r="G8" s="53">
        <v>3750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70</v>
      </c>
      <c r="E9" s="88"/>
      <c r="F9" s="89"/>
      <c r="G9" s="53">
        <v>200</v>
      </c>
      <c r="H9" s="28"/>
      <c r="I9" s="53"/>
      <c r="J9" s="28"/>
      <c r="K9" s="53"/>
      <c r="L9" s="54"/>
      <c r="M9" s="2"/>
    </row>
    <row r="10" spans="2:12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118</v>
      </c>
    </row>
    <row r="2" ht="15.75">
      <c r="B2" s="1" t="s">
        <v>71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4"/>
      <c r="C4" s="45"/>
      <c r="D4" s="45"/>
      <c r="E4" s="45"/>
      <c r="F4" s="45"/>
      <c r="G4" s="90" t="s">
        <v>102</v>
      </c>
      <c r="H4" s="91"/>
      <c r="I4" s="90" t="s">
        <v>103</v>
      </c>
      <c r="J4" s="91"/>
      <c r="K4" s="90" t="s">
        <v>104</v>
      </c>
      <c r="L4" s="90"/>
      <c r="M4" s="2"/>
    </row>
    <row r="5" spans="1:13" ht="12.75">
      <c r="A5" s="2"/>
      <c r="B5" s="43"/>
      <c r="C5" s="46"/>
      <c r="D5" s="46"/>
      <c r="E5" s="46"/>
      <c r="F5" s="46"/>
      <c r="G5" s="92" t="s">
        <v>0</v>
      </c>
      <c r="H5" s="94" t="s">
        <v>1</v>
      </c>
      <c r="I5" s="92" t="s">
        <v>0</v>
      </c>
      <c r="J5" s="94" t="s">
        <v>1</v>
      </c>
      <c r="K5" s="92" t="s">
        <v>0</v>
      </c>
      <c r="L5" s="96" t="s">
        <v>1</v>
      </c>
      <c r="M5" s="2"/>
    </row>
    <row r="6" spans="1:13" ht="12.75">
      <c r="A6" s="2"/>
      <c r="B6" s="43"/>
      <c r="C6" s="46"/>
      <c r="D6" s="46"/>
      <c r="E6" s="46"/>
      <c r="F6" s="46"/>
      <c r="G6" s="93"/>
      <c r="H6" s="95"/>
      <c r="I6" s="93"/>
      <c r="J6" s="95"/>
      <c r="K6" s="93"/>
      <c r="L6" s="97"/>
      <c r="M6" s="2"/>
    </row>
    <row r="7" spans="1:13" ht="12.75">
      <c r="A7" s="2"/>
      <c r="B7" s="48">
        <v>1</v>
      </c>
      <c r="C7" s="49">
        <v>10</v>
      </c>
      <c r="D7" s="86" t="s">
        <v>114</v>
      </c>
      <c r="E7" s="86"/>
      <c r="F7" s="87"/>
      <c r="G7" s="50">
        <v>20770</v>
      </c>
      <c r="H7" s="51"/>
      <c r="I7" s="50"/>
      <c r="J7" s="51"/>
      <c r="K7" s="50"/>
      <c r="L7" s="52"/>
      <c r="M7" s="2"/>
    </row>
    <row r="8" spans="1:13" ht="12.75">
      <c r="A8" s="2"/>
      <c r="B8" s="48">
        <v>2</v>
      </c>
      <c r="C8" s="47">
        <v>1</v>
      </c>
      <c r="D8" s="88" t="s">
        <v>73</v>
      </c>
      <c r="E8" s="88"/>
      <c r="F8" s="89"/>
      <c r="G8" s="53">
        <v>16600</v>
      </c>
      <c r="H8" s="28"/>
      <c r="I8" s="53"/>
      <c r="J8" s="28"/>
      <c r="K8" s="53"/>
      <c r="L8" s="54"/>
      <c r="M8" s="2"/>
    </row>
    <row r="9" spans="1:13" ht="12.75">
      <c r="A9" s="2"/>
      <c r="B9" s="48">
        <v>3</v>
      </c>
      <c r="C9" s="47">
        <v>2</v>
      </c>
      <c r="D9" s="88" t="s">
        <v>74</v>
      </c>
      <c r="E9" s="88"/>
      <c r="F9" s="89"/>
      <c r="G9" s="53">
        <v>1000</v>
      </c>
      <c r="H9" s="28"/>
      <c r="I9" s="53"/>
      <c r="J9" s="28"/>
      <c r="K9" s="53"/>
      <c r="L9" s="54"/>
      <c r="M9" s="2"/>
    </row>
    <row r="10" spans="1:13" ht="12.75">
      <c r="A10" s="2"/>
      <c r="B10" s="48">
        <v>4</v>
      </c>
      <c r="C10" s="47">
        <v>3</v>
      </c>
      <c r="D10" s="88" t="s">
        <v>75</v>
      </c>
      <c r="E10" s="88"/>
      <c r="F10" s="89"/>
      <c r="G10" s="53">
        <v>3170</v>
      </c>
      <c r="H10" s="28"/>
      <c r="I10" s="53"/>
      <c r="J10" s="28"/>
      <c r="K10" s="53"/>
      <c r="L10" s="54"/>
      <c r="M10" s="2"/>
    </row>
    <row r="11" spans="1:13" ht="12.75">
      <c r="A11" s="2"/>
      <c r="B11" s="48">
        <v>5</v>
      </c>
      <c r="C11" s="55">
        <v>1</v>
      </c>
      <c r="D11" s="98" t="s">
        <v>76</v>
      </c>
      <c r="E11" s="98"/>
      <c r="F11" s="99"/>
      <c r="G11" s="56">
        <v>170</v>
      </c>
      <c r="H11" s="57"/>
      <c r="I11" s="56"/>
      <c r="J11" s="57"/>
      <c r="K11" s="56"/>
      <c r="L11" s="58"/>
      <c r="M11" s="2"/>
    </row>
    <row r="12" spans="1:13" ht="12.75">
      <c r="A12" s="2"/>
      <c r="B12" s="48">
        <v>6</v>
      </c>
      <c r="C12" s="55">
        <v>2</v>
      </c>
      <c r="D12" s="98" t="s">
        <v>77</v>
      </c>
      <c r="E12" s="98"/>
      <c r="F12" s="99"/>
      <c r="G12" s="56">
        <v>2000</v>
      </c>
      <c r="H12" s="57"/>
      <c r="I12" s="56"/>
      <c r="J12" s="57"/>
      <c r="K12" s="56"/>
      <c r="L12" s="58"/>
      <c r="M12" s="2"/>
    </row>
    <row r="13" spans="1:13" ht="12.75">
      <c r="A13" s="2"/>
      <c r="B13" s="48">
        <v>7</v>
      </c>
      <c r="C13" s="55">
        <v>3</v>
      </c>
      <c r="D13" s="98" t="s">
        <v>78</v>
      </c>
      <c r="E13" s="98"/>
      <c r="F13" s="99"/>
      <c r="G13" s="56">
        <v>1000</v>
      </c>
      <c r="H13" s="57"/>
      <c r="I13" s="56"/>
      <c r="J13" s="57"/>
      <c r="K13" s="56"/>
      <c r="L13" s="58"/>
      <c r="M13" s="2"/>
    </row>
    <row r="14" spans="2:12" ht="12.7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118</v>
      </c>
      <c r="B1" s="2"/>
      <c r="C1" s="2"/>
      <c r="D1" s="2"/>
      <c r="E1" s="2"/>
      <c r="F1" s="2"/>
      <c r="G1" s="2"/>
    </row>
    <row r="2" spans="1:8" ht="12.75">
      <c r="A2" s="2"/>
      <c r="B2" s="100" t="s">
        <v>79</v>
      </c>
      <c r="C2" s="101"/>
      <c r="D2" s="102" t="s">
        <v>80</v>
      </c>
      <c r="E2" s="102" t="s">
        <v>81</v>
      </c>
      <c r="F2" s="102" t="s">
        <v>115</v>
      </c>
      <c r="G2" s="102" t="s">
        <v>116</v>
      </c>
      <c r="H2" s="2"/>
    </row>
    <row r="3" spans="1:8" ht="12.75">
      <c r="A3" s="2"/>
      <c r="B3" s="100"/>
      <c r="C3" s="101"/>
      <c r="D3" s="84"/>
      <c r="E3" s="84"/>
      <c r="F3" s="84"/>
      <c r="G3" s="84"/>
      <c r="H3" s="2"/>
    </row>
    <row r="4" spans="1:8" ht="12.75">
      <c r="A4" s="2"/>
      <c r="B4" s="22" t="s">
        <v>88</v>
      </c>
      <c r="C4" s="23" t="s">
        <v>89</v>
      </c>
      <c r="D4" s="59">
        <v>1564833</v>
      </c>
      <c r="E4" s="25">
        <v>963533</v>
      </c>
      <c r="F4" s="25">
        <v>0</v>
      </c>
      <c r="G4" s="60">
        <v>0</v>
      </c>
      <c r="H4" s="2"/>
    </row>
    <row r="5" spans="1:8" ht="12.75">
      <c r="A5" s="2"/>
      <c r="B5" s="27" t="s">
        <v>117</v>
      </c>
      <c r="C5" s="28" t="s">
        <v>90</v>
      </c>
      <c r="D5" s="61">
        <f>SUM(D6:D15)</f>
        <v>1399228</v>
      </c>
      <c r="E5" s="62">
        <f>SUM(E6:E15)</f>
        <v>963533</v>
      </c>
      <c r="F5" s="62">
        <f>SUM(F6:F15)</f>
        <v>0</v>
      </c>
      <c r="G5" s="63">
        <f>SUM(G6:G15)</f>
        <v>0</v>
      </c>
      <c r="H5" s="2"/>
    </row>
    <row r="6" spans="1:8" ht="12.75">
      <c r="A6" s="2"/>
      <c r="B6" s="32">
        <f aca="true" t="shared" si="0" ref="B6:B16">B5+1</f>
        <v>3</v>
      </c>
      <c r="C6" s="64" t="s">
        <v>91</v>
      </c>
      <c r="D6" s="34">
        <v>148428</v>
      </c>
      <c r="E6" s="34">
        <v>215998</v>
      </c>
      <c r="F6" s="35"/>
      <c r="G6" s="65"/>
      <c r="H6" s="2"/>
    </row>
    <row r="7" spans="1:8" ht="12.75">
      <c r="A7" s="2"/>
      <c r="B7" s="32">
        <f t="shared" si="0"/>
        <v>4</v>
      </c>
      <c r="C7" s="64" t="s">
        <v>92</v>
      </c>
      <c r="D7" s="34">
        <v>12140</v>
      </c>
      <c r="E7" s="34">
        <v>12115</v>
      </c>
      <c r="F7" s="35"/>
      <c r="G7" s="65"/>
      <c r="H7" s="2"/>
    </row>
    <row r="8" spans="1:8" ht="12.75">
      <c r="A8" s="2"/>
      <c r="B8" s="32">
        <f t="shared" si="0"/>
        <v>5</v>
      </c>
      <c r="C8" s="64" t="s">
        <v>93</v>
      </c>
      <c r="D8" s="34">
        <v>74213</v>
      </c>
      <c r="E8" s="34">
        <v>44300</v>
      </c>
      <c r="F8" s="35"/>
      <c r="G8" s="65"/>
      <c r="H8" s="2"/>
    </row>
    <row r="9" spans="1:8" ht="12.75">
      <c r="A9" s="2"/>
      <c r="B9" s="32">
        <f t="shared" si="0"/>
        <v>6</v>
      </c>
      <c r="C9" s="64" t="s">
        <v>94</v>
      </c>
      <c r="D9" s="34">
        <v>38672</v>
      </c>
      <c r="E9" s="34">
        <v>76000</v>
      </c>
      <c r="F9" s="35"/>
      <c r="G9" s="65"/>
      <c r="H9" s="2"/>
    </row>
    <row r="10" spans="1:8" ht="12.75">
      <c r="A10" s="2"/>
      <c r="B10" s="32">
        <f t="shared" si="0"/>
        <v>7</v>
      </c>
      <c r="C10" s="64" t="s">
        <v>95</v>
      </c>
      <c r="D10" s="34">
        <v>1019482</v>
      </c>
      <c r="E10" s="34">
        <v>499750</v>
      </c>
      <c r="F10" s="35"/>
      <c r="G10" s="65"/>
      <c r="H10" s="2"/>
    </row>
    <row r="11" spans="1:8" ht="12.75">
      <c r="A11" s="2"/>
      <c r="B11" s="32">
        <f t="shared" si="0"/>
        <v>8</v>
      </c>
      <c r="C11" s="64" t="s">
        <v>96</v>
      </c>
      <c r="D11" s="34">
        <v>13530</v>
      </c>
      <c r="E11" s="34">
        <v>13140</v>
      </c>
      <c r="F11" s="35"/>
      <c r="G11" s="65"/>
      <c r="H11" s="2"/>
    </row>
    <row r="12" spans="1:8" ht="12.75">
      <c r="A12" s="2"/>
      <c r="B12" s="32">
        <f t="shared" si="0"/>
        <v>9</v>
      </c>
      <c r="C12" s="64" t="s">
        <v>97</v>
      </c>
      <c r="D12" s="34">
        <v>25840</v>
      </c>
      <c r="E12" s="34">
        <v>23910</v>
      </c>
      <c r="F12" s="35"/>
      <c r="G12" s="65"/>
      <c r="H12" s="2"/>
    </row>
    <row r="13" spans="1:8" ht="12.75">
      <c r="A13" s="2"/>
      <c r="B13" s="32">
        <f t="shared" si="0"/>
        <v>10</v>
      </c>
      <c r="C13" s="64" t="s">
        <v>98</v>
      </c>
      <c r="D13" s="34">
        <v>36221</v>
      </c>
      <c r="E13" s="34">
        <v>53600</v>
      </c>
      <c r="F13" s="35"/>
      <c r="G13" s="65"/>
      <c r="H13" s="2"/>
    </row>
    <row r="14" spans="1:8" ht="12.75">
      <c r="A14" s="2"/>
      <c r="B14" s="32">
        <f t="shared" si="0"/>
        <v>11</v>
      </c>
      <c r="C14" s="64" t="s">
        <v>99</v>
      </c>
      <c r="D14" s="34">
        <v>3565</v>
      </c>
      <c r="E14" s="34">
        <v>3950</v>
      </c>
      <c r="F14" s="35"/>
      <c r="G14" s="65"/>
      <c r="H14" s="2"/>
    </row>
    <row r="15" spans="1:8" ht="12.75">
      <c r="A15" s="2"/>
      <c r="B15" s="32">
        <f t="shared" si="0"/>
        <v>12</v>
      </c>
      <c r="C15" s="64" t="s">
        <v>100</v>
      </c>
      <c r="D15" s="34">
        <v>27137</v>
      </c>
      <c r="E15" s="34">
        <v>20770</v>
      </c>
      <c r="F15" s="35"/>
      <c r="G15" s="65"/>
      <c r="H15" s="2"/>
    </row>
    <row r="16" spans="1:8" ht="12.75">
      <c r="A16" s="2"/>
      <c r="B16" s="38">
        <f t="shared" si="0"/>
        <v>13</v>
      </c>
      <c r="C16" s="66" t="s">
        <v>101</v>
      </c>
      <c r="D16" s="40">
        <f>D4-D5</f>
        <v>165605</v>
      </c>
      <c r="E16" s="41">
        <f>E4-E5</f>
        <v>0</v>
      </c>
      <c r="F16" s="41">
        <f>F4-F5</f>
        <v>0</v>
      </c>
      <c r="G16" s="42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88" zoomScaleNormal="88" zoomScalePageLayoutView="0" workbookViewId="0" topLeftCell="A1">
      <selection activeCell="G5" sqref="G5:K6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18" width="0" style="0" hidden="1" customWidth="1"/>
    <col min="19" max="19" width="7.7109375" style="0" customWidth="1"/>
    <col min="20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35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3</v>
      </c>
      <c r="D9" s="69" t="s">
        <v>36</v>
      </c>
      <c r="E9" s="69"/>
      <c r="F9" s="69"/>
      <c r="G9" s="8"/>
      <c r="H9" s="8"/>
      <c r="I9" s="8">
        <v>39300</v>
      </c>
      <c r="J9" s="8">
        <v>2000</v>
      </c>
      <c r="K9" s="8"/>
      <c r="L9" s="9">
        <f>SUM(G9:K9)</f>
        <v>41300</v>
      </c>
      <c r="M9" s="10"/>
      <c r="N9" s="8"/>
      <c r="O9" s="8"/>
      <c r="P9" s="8"/>
      <c r="Q9" s="8"/>
      <c r="R9" s="8"/>
      <c r="S9" s="8">
        <v>3000</v>
      </c>
      <c r="T9" s="8"/>
      <c r="U9" s="8"/>
      <c r="V9" s="8"/>
      <c r="W9" s="9">
        <f>SUM(N9:V9)</f>
        <v>3000</v>
      </c>
      <c r="X9" s="2"/>
      <c r="Y9" s="9">
        <f>L9+W9</f>
        <v>44300</v>
      </c>
    </row>
    <row r="10" spans="2:25" ht="12.75">
      <c r="B10" s="6">
        <v>2</v>
      </c>
      <c r="C10" s="11">
        <v>1</v>
      </c>
      <c r="D10" s="67" t="s">
        <v>37</v>
      </c>
      <c r="E10" s="67"/>
      <c r="F10" s="67"/>
      <c r="G10" s="12"/>
      <c r="H10" s="12"/>
      <c r="I10" s="12">
        <v>38300</v>
      </c>
      <c r="J10" s="12">
        <v>2000</v>
      </c>
      <c r="K10" s="12"/>
      <c r="L10" s="13">
        <f>SUM(G10:K10)</f>
        <v>40300</v>
      </c>
      <c r="M10" s="10"/>
      <c r="N10" s="12"/>
      <c r="O10" s="12"/>
      <c r="P10" s="12"/>
      <c r="Q10" s="12"/>
      <c r="R10" s="12"/>
      <c r="S10" s="12">
        <v>2000</v>
      </c>
      <c r="T10" s="12"/>
      <c r="U10" s="12"/>
      <c r="V10" s="12"/>
      <c r="W10" s="13">
        <f>SUM(N10:V10)</f>
        <v>2000</v>
      </c>
      <c r="Y10" s="13">
        <f>L10+W10</f>
        <v>42300</v>
      </c>
    </row>
    <row r="11" spans="2:25" ht="12.75">
      <c r="B11" s="6">
        <v>3</v>
      </c>
      <c r="C11" s="11">
        <v>2</v>
      </c>
      <c r="D11" s="67" t="s">
        <v>38</v>
      </c>
      <c r="E11" s="67"/>
      <c r="F11" s="67"/>
      <c r="G11" s="12"/>
      <c r="H11" s="12"/>
      <c r="I11" s="12">
        <v>1000</v>
      </c>
      <c r="J11" s="12"/>
      <c r="K11" s="12"/>
      <c r="L11" s="13">
        <f>SUM(G11:K11)</f>
        <v>1000</v>
      </c>
      <c r="M11" s="10"/>
      <c r="N11" s="12"/>
      <c r="O11" s="12"/>
      <c r="P11" s="12"/>
      <c r="Q11" s="12"/>
      <c r="R11" s="12"/>
      <c r="S11" s="12">
        <v>1000</v>
      </c>
      <c r="T11" s="12"/>
      <c r="U11" s="12"/>
      <c r="V11" s="12"/>
      <c r="W11" s="13">
        <f>SUM(N11:V11)</f>
        <v>1000</v>
      </c>
      <c r="Y11" s="13">
        <f>L11+W11</f>
        <v>2000</v>
      </c>
    </row>
    <row r="12" spans="2:25" ht="12.75">
      <c r="B12" s="6">
        <v>4</v>
      </c>
      <c r="C12" s="11">
        <v>3</v>
      </c>
      <c r="D12" s="67" t="s">
        <v>119</v>
      </c>
      <c r="E12" s="67"/>
      <c r="F12" s="67"/>
      <c r="G12" s="12"/>
      <c r="H12" s="12"/>
      <c r="I12" s="12"/>
      <c r="J12" s="12"/>
      <c r="K12" s="12"/>
      <c r="L12" s="13">
        <f>SUM(G12:K12)</f>
        <v>0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3">
        <f>SUM(N12:V12)</f>
        <v>0</v>
      </c>
      <c r="Y12" s="13">
        <f>L12+W12</f>
        <v>0</v>
      </c>
    </row>
    <row r="13" spans="2:25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"/>
      <c r="Y13" s="18"/>
    </row>
  </sheetData>
  <sheetProtection/>
  <mergeCells count="30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O7:O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D11:F11"/>
    <mergeCell ref="D12:F12"/>
    <mergeCell ref="S7:S8"/>
    <mergeCell ref="T7:T8"/>
    <mergeCell ref="U7:U8"/>
    <mergeCell ref="V7:V8"/>
    <mergeCell ref="D9:F9"/>
    <mergeCell ref="D10:F10"/>
    <mergeCell ref="K7:K8"/>
    <mergeCell ref="N7:N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9" width="7.7109375" style="0" customWidth="1"/>
    <col min="10" max="11" width="0" style="0" hidden="1" customWidth="1"/>
    <col min="12" max="12" width="9.7109375" style="0" customWidth="1"/>
    <col min="13" max="13" width="0.85546875" style="0" customWidth="1"/>
    <col min="14" max="18" width="0" style="0" hidden="1" customWidth="1"/>
    <col min="19" max="19" width="7.7109375" style="0" customWidth="1"/>
    <col min="20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40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4</v>
      </c>
      <c r="D9" s="69" t="s">
        <v>41</v>
      </c>
      <c r="E9" s="69"/>
      <c r="F9" s="69"/>
      <c r="G9" s="8"/>
      <c r="H9" s="8"/>
      <c r="I9" s="8">
        <v>12000</v>
      </c>
      <c r="J9" s="8"/>
      <c r="K9" s="8"/>
      <c r="L9" s="9">
        <f>SUM(G9:K9)</f>
        <v>12000</v>
      </c>
      <c r="M9" s="10"/>
      <c r="N9" s="8"/>
      <c r="O9" s="8"/>
      <c r="P9" s="8"/>
      <c r="Q9" s="8"/>
      <c r="R9" s="8"/>
      <c r="S9" s="8">
        <v>64000</v>
      </c>
      <c r="T9" s="8"/>
      <c r="U9" s="8"/>
      <c r="V9" s="8"/>
      <c r="W9" s="9">
        <f>SUM(N9:V9)</f>
        <v>64000</v>
      </c>
      <c r="X9" s="2"/>
      <c r="Y9" s="9">
        <f>L9+W9</f>
        <v>76000</v>
      </c>
    </row>
    <row r="10" spans="2:25" ht="12.75">
      <c r="B10" s="6">
        <v>2</v>
      </c>
      <c r="C10" s="11">
        <v>1</v>
      </c>
      <c r="D10" s="67" t="s">
        <v>42</v>
      </c>
      <c r="E10" s="67"/>
      <c r="F10" s="67"/>
      <c r="G10" s="12"/>
      <c r="H10" s="12"/>
      <c r="I10" s="12">
        <v>12000</v>
      </c>
      <c r="J10" s="12"/>
      <c r="K10" s="12"/>
      <c r="L10" s="13">
        <f>SUM(G10:K10)</f>
        <v>12000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>SUM(N10:V10)</f>
        <v>0</v>
      </c>
      <c r="Y10" s="13">
        <f>L10+W10</f>
        <v>12000</v>
      </c>
    </row>
    <row r="11" spans="2:25" ht="12.75">
      <c r="B11" s="6">
        <v>3</v>
      </c>
      <c r="C11" s="11">
        <v>2</v>
      </c>
      <c r="D11" s="67" t="s">
        <v>43</v>
      </c>
      <c r="E11" s="67"/>
      <c r="F11" s="67"/>
      <c r="G11" s="12"/>
      <c r="H11" s="12"/>
      <c r="I11" s="12"/>
      <c r="J11" s="12"/>
      <c r="K11" s="12"/>
      <c r="L11" s="13">
        <f>SUM(G11:K11)</f>
        <v>0</v>
      </c>
      <c r="M11" s="10"/>
      <c r="N11" s="12"/>
      <c r="O11" s="12"/>
      <c r="P11" s="12"/>
      <c r="Q11" s="12"/>
      <c r="R11" s="12"/>
      <c r="S11" s="12">
        <v>64000</v>
      </c>
      <c r="T11" s="12"/>
      <c r="U11" s="12"/>
      <c r="V11" s="12"/>
      <c r="W11" s="13">
        <f>SUM(N11:V11)</f>
        <v>64000</v>
      </c>
      <c r="Y11" s="13">
        <f>L11+W11</f>
        <v>64000</v>
      </c>
    </row>
    <row r="12" spans="2:2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"/>
      <c r="Y12" s="18"/>
    </row>
  </sheetData>
  <sheetProtection/>
  <mergeCells count="29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D11:F11"/>
    <mergeCell ref="S7:S8"/>
    <mergeCell ref="T7:T8"/>
    <mergeCell ref="U7:U8"/>
    <mergeCell ref="V7:V8"/>
    <mergeCell ref="D9:F9"/>
    <mergeCell ref="D10:F10"/>
    <mergeCell ref="K7:K8"/>
    <mergeCell ref="N7:N8"/>
    <mergeCell ref="O7:O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18" width="0" style="0" hidden="1" customWidth="1"/>
    <col min="19" max="19" width="7.7109375" style="0" customWidth="1"/>
    <col min="20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44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5</v>
      </c>
      <c r="D9" s="69" t="s">
        <v>45</v>
      </c>
      <c r="E9" s="69"/>
      <c r="F9" s="69"/>
      <c r="G9" s="8">
        <v>291250</v>
      </c>
      <c r="H9" s="8">
        <v>101290</v>
      </c>
      <c r="I9" s="8">
        <v>95310</v>
      </c>
      <c r="J9" s="8">
        <v>1900</v>
      </c>
      <c r="K9" s="8"/>
      <c r="L9" s="9">
        <f aca="true" t="shared" si="0" ref="L9:L14">SUM(G9:K9)</f>
        <v>489750</v>
      </c>
      <c r="M9" s="10"/>
      <c r="N9" s="8"/>
      <c r="O9" s="8"/>
      <c r="P9" s="8"/>
      <c r="Q9" s="8"/>
      <c r="R9" s="8"/>
      <c r="S9" s="8">
        <v>10000</v>
      </c>
      <c r="T9" s="8"/>
      <c r="U9" s="8"/>
      <c r="V9" s="8"/>
      <c r="W9" s="9">
        <f aca="true" t="shared" si="1" ref="W9:W14">SUM(N9:V9)</f>
        <v>10000</v>
      </c>
      <c r="X9" s="2"/>
      <c r="Y9" s="9">
        <f aca="true" t="shared" si="2" ref="Y9:Y14">L9+W9</f>
        <v>499750</v>
      </c>
    </row>
    <row r="10" spans="2:25" ht="12.75">
      <c r="B10" s="6">
        <v>2</v>
      </c>
      <c r="C10" s="11">
        <v>1</v>
      </c>
      <c r="D10" s="67" t="s">
        <v>46</v>
      </c>
      <c r="E10" s="67"/>
      <c r="F10" s="67"/>
      <c r="G10" s="12">
        <v>59450</v>
      </c>
      <c r="H10" s="12">
        <v>19950</v>
      </c>
      <c r="I10" s="12">
        <v>6000</v>
      </c>
      <c r="J10" s="12"/>
      <c r="K10" s="12"/>
      <c r="L10" s="13">
        <f t="shared" si="0"/>
        <v>85400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85400</v>
      </c>
    </row>
    <row r="11" spans="2:25" ht="12.75">
      <c r="B11" s="6">
        <v>3</v>
      </c>
      <c r="C11" s="11">
        <v>2</v>
      </c>
      <c r="D11" s="67" t="s">
        <v>47</v>
      </c>
      <c r="E11" s="67"/>
      <c r="F11" s="67"/>
      <c r="G11" s="12">
        <v>204700</v>
      </c>
      <c r="H11" s="12">
        <v>72040</v>
      </c>
      <c r="I11" s="12">
        <v>88570</v>
      </c>
      <c r="J11" s="12">
        <v>1900</v>
      </c>
      <c r="K11" s="12"/>
      <c r="L11" s="13">
        <f t="shared" si="0"/>
        <v>367210</v>
      </c>
      <c r="M11" s="10"/>
      <c r="N11" s="12"/>
      <c r="O11" s="12"/>
      <c r="P11" s="12"/>
      <c r="Q11" s="12"/>
      <c r="R11" s="12"/>
      <c r="S11" s="12">
        <v>10000</v>
      </c>
      <c r="T11" s="12"/>
      <c r="U11" s="12"/>
      <c r="V11" s="12"/>
      <c r="W11" s="13">
        <f t="shared" si="1"/>
        <v>10000</v>
      </c>
      <c r="Y11" s="13">
        <f t="shared" si="2"/>
        <v>377210</v>
      </c>
    </row>
    <row r="12" spans="2:25" ht="12.75">
      <c r="B12" s="6">
        <v>4</v>
      </c>
      <c r="C12" s="14">
        <v>1</v>
      </c>
      <c r="D12" s="81" t="s">
        <v>48</v>
      </c>
      <c r="E12" s="81"/>
      <c r="F12" s="81"/>
      <c r="G12" s="15"/>
      <c r="H12" s="15"/>
      <c r="I12" s="15">
        <v>51000</v>
      </c>
      <c r="J12" s="15"/>
      <c r="K12" s="15"/>
      <c r="L12" s="16">
        <f t="shared" si="0"/>
        <v>51000</v>
      </c>
      <c r="M12" s="10"/>
      <c r="N12" s="15"/>
      <c r="O12" s="15"/>
      <c r="P12" s="15"/>
      <c r="Q12" s="15"/>
      <c r="R12" s="15"/>
      <c r="S12" s="15">
        <v>10000</v>
      </c>
      <c r="T12" s="15"/>
      <c r="U12" s="15"/>
      <c r="V12" s="15"/>
      <c r="W12" s="16">
        <f t="shared" si="1"/>
        <v>10000</v>
      </c>
      <c r="X12" s="17"/>
      <c r="Y12" s="16">
        <f t="shared" si="2"/>
        <v>61000</v>
      </c>
    </row>
    <row r="13" spans="2:25" ht="12.75">
      <c r="B13" s="6">
        <v>5</v>
      </c>
      <c r="C13" s="14">
        <v>2</v>
      </c>
      <c r="D13" s="81" t="s">
        <v>49</v>
      </c>
      <c r="E13" s="81"/>
      <c r="F13" s="81"/>
      <c r="G13" s="15">
        <v>204700</v>
      </c>
      <c r="H13" s="15">
        <v>72040</v>
      </c>
      <c r="I13" s="15">
        <v>37570</v>
      </c>
      <c r="J13" s="15">
        <v>1900</v>
      </c>
      <c r="K13" s="15"/>
      <c r="L13" s="16">
        <f t="shared" si="0"/>
        <v>316210</v>
      </c>
      <c r="M13" s="10"/>
      <c r="N13" s="15"/>
      <c r="O13" s="15"/>
      <c r="P13" s="15"/>
      <c r="Q13" s="15"/>
      <c r="R13" s="15"/>
      <c r="S13" s="15"/>
      <c r="T13" s="15"/>
      <c r="U13" s="15"/>
      <c r="V13" s="15"/>
      <c r="W13" s="16">
        <f t="shared" si="1"/>
        <v>0</v>
      </c>
      <c r="X13" s="17"/>
      <c r="Y13" s="16">
        <f t="shared" si="2"/>
        <v>316210</v>
      </c>
    </row>
    <row r="14" spans="2:25" ht="12.75">
      <c r="B14" s="6">
        <v>6</v>
      </c>
      <c r="C14" s="11">
        <v>3</v>
      </c>
      <c r="D14" s="67" t="s">
        <v>50</v>
      </c>
      <c r="E14" s="67"/>
      <c r="F14" s="67"/>
      <c r="G14" s="12">
        <v>27100</v>
      </c>
      <c r="H14" s="12">
        <v>9300</v>
      </c>
      <c r="I14" s="12">
        <v>740</v>
      </c>
      <c r="J14" s="12"/>
      <c r="K14" s="12"/>
      <c r="L14" s="13">
        <f t="shared" si="0"/>
        <v>37140</v>
      </c>
      <c r="M14" s="10"/>
      <c r="N14" s="12"/>
      <c r="O14" s="12"/>
      <c r="P14" s="12"/>
      <c r="Q14" s="12"/>
      <c r="R14" s="12"/>
      <c r="S14" s="12"/>
      <c r="T14" s="12"/>
      <c r="U14" s="12"/>
      <c r="V14" s="12"/>
      <c r="W14" s="13">
        <f t="shared" si="1"/>
        <v>0</v>
      </c>
      <c r="Y14" s="13">
        <f t="shared" si="2"/>
        <v>37140</v>
      </c>
    </row>
    <row r="15" spans="2:25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"/>
      <c r="Y15" s="18"/>
    </row>
  </sheetData>
  <sheetProtection/>
  <mergeCells count="32">
    <mergeCell ref="C6:C8"/>
    <mergeCell ref="D6:D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D11:F11"/>
    <mergeCell ref="D12:F12"/>
    <mergeCell ref="D13:F13"/>
    <mergeCell ref="D14:F14"/>
    <mergeCell ref="S7:S8"/>
    <mergeCell ref="T7:T8"/>
    <mergeCell ref="E6:E8"/>
    <mergeCell ref="F6:F8"/>
    <mergeCell ref="G7:G8"/>
    <mergeCell ref="H7:H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51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6</v>
      </c>
      <c r="D9" s="69" t="s">
        <v>52</v>
      </c>
      <c r="E9" s="69"/>
      <c r="F9" s="69"/>
      <c r="G9" s="8"/>
      <c r="H9" s="8"/>
      <c r="I9" s="8">
        <v>5500</v>
      </c>
      <c r="J9" s="8">
        <v>7640</v>
      </c>
      <c r="K9" s="8"/>
      <c r="L9" s="9">
        <f>SUM(G9:K9)</f>
        <v>13140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>SUM(N9:V9)</f>
        <v>0</v>
      </c>
      <c r="X9" s="2"/>
      <c r="Y9" s="9">
        <f>L9+W9</f>
        <v>13140</v>
      </c>
    </row>
    <row r="10" spans="2:25" ht="12.75">
      <c r="B10" s="6">
        <v>2</v>
      </c>
      <c r="C10" s="11">
        <v>1</v>
      </c>
      <c r="D10" s="67" t="s">
        <v>53</v>
      </c>
      <c r="E10" s="67"/>
      <c r="F10" s="67"/>
      <c r="G10" s="12"/>
      <c r="H10" s="12"/>
      <c r="I10" s="12">
        <v>3500</v>
      </c>
      <c r="J10" s="12">
        <v>6640</v>
      </c>
      <c r="K10" s="12"/>
      <c r="L10" s="13">
        <f>SUM(G10:K10)</f>
        <v>10140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>SUM(N10:V10)</f>
        <v>0</v>
      </c>
      <c r="Y10" s="13">
        <f>L10+W10</f>
        <v>10140</v>
      </c>
    </row>
    <row r="11" spans="2:25" ht="12.75">
      <c r="B11" s="6">
        <v>3</v>
      </c>
      <c r="C11" s="11">
        <v>2</v>
      </c>
      <c r="D11" s="67" t="s">
        <v>54</v>
      </c>
      <c r="E11" s="67"/>
      <c r="F11" s="67"/>
      <c r="G11" s="12"/>
      <c r="H11" s="12"/>
      <c r="I11" s="12"/>
      <c r="J11" s="12">
        <v>1000</v>
      </c>
      <c r="K11" s="12"/>
      <c r="L11" s="13">
        <f>SUM(G11:K11)</f>
        <v>1000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>SUM(N11:V11)</f>
        <v>0</v>
      </c>
      <c r="Y11" s="13">
        <f>L11+W11</f>
        <v>1000</v>
      </c>
    </row>
    <row r="12" spans="2:25" ht="12.75">
      <c r="B12" s="6">
        <v>4</v>
      </c>
      <c r="C12" s="11">
        <v>3</v>
      </c>
      <c r="D12" s="67" t="s">
        <v>55</v>
      </c>
      <c r="E12" s="67"/>
      <c r="F12" s="67"/>
      <c r="G12" s="12"/>
      <c r="H12" s="12"/>
      <c r="I12" s="12">
        <v>1000</v>
      </c>
      <c r="J12" s="12"/>
      <c r="K12" s="12"/>
      <c r="L12" s="13">
        <f>SUM(G12:K12)</f>
        <v>1000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3">
        <f>SUM(N12:V12)</f>
        <v>0</v>
      </c>
      <c r="Y12" s="13">
        <f>L12+W12</f>
        <v>1000</v>
      </c>
    </row>
    <row r="13" spans="2:25" ht="12.75">
      <c r="B13" s="6">
        <v>5</v>
      </c>
      <c r="C13" s="11">
        <v>4</v>
      </c>
      <c r="D13" s="67" t="s">
        <v>56</v>
      </c>
      <c r="E13" s="67"/>
      <c r="F13" s="67"/>
      <c r="G13" s="12"/>
      <c r="H13" s="12"/>
      <c r="I13" s="12">
        <v>1000</v>
      </c>
      <c r="J13" s="12"/>
      <c r="K13" s="12"/>
      <c r="L13" s="13">
        <f>SUM(G13:K13)</f>
        <v>1000</v>
      </c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3">
        <f>SUM(N13:V13)</f>
        <v>0</v>
      </c>
      <c r="Y13" s="13">
        <f>L13+W13</f>
        <v>1000</v>
      </c>
    </row>
    <row r="14" spans="2:25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"/>
      <c r="Y14" s="18"/>
    </row>
  </sheetData>
  <sheetProtection/>
  <mergeCells count="31">
    <mergeCell ref="D6:D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D11:F11"/>
    <mergeCell ref="D12:F12"/>
    <mergeCell ref="D13:F13"/>
    <mergeCell ref="S7:S8"/>
    <mergeCell ref="T7:T8"/>
    <mergeCell ref="U7:U8"/>
    <mergeCell ref="F6:F8"/>
    <mergeCell ref="G7:G8"/>
    <mergeCell ref="H7:H8"/>
    <mergeCell ref="I7:I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7.7109375" style="0" customWidth="1"/>
    <col min="11" max="11" width="0" style="0" hidden="1" customWidth="1"/>
    <col min="12" max="12" width="9.7109375" style="0" customWidth="1"/>
    <col min="13" max="13" width="0.85546875" style="0" customWidth="1"/>
    <col min="14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57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7</v>
      </c>
      <c r="D9" s="69" t="s">
        <v>58</v>
      </c>
      <c r="E9" s="69"/>
      <c r="F9" s="69"/>
      <c r="G9" s="8">
        <v>7060</v>
      </c>
      <c r="H9" s="8">
        <v>2650</v>
      </c>
      <c r="I9" s="8">
        <v>13700</v>
      </c>
      <c r="J9" s="8">
        <v>500</v>
      </c>
      <c r="K9" s="8"/>
      <c r="L9" s="9">
        <f>SUM(G9:K9)</f>
        <v>23910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>SUM(N9:V9)</f>
        <v>0</v>
      </c>
      <c r="X9" s="2"/>
      <c r="Y9" s="9">
        <f>L9+W9</f>
        <v>23910</v>
      </c>
    </row>
    <row r="10" spans="2:25" ht="12.75">
      <c r="B10" s="6">
        <v>2</v>
      </c>
      <c r="C10" s="11">
        <v>1</v>
      </c>
      <c r="D10" s="67" t="s">
        <v>59</v>
      </c>
      <c r="E10" s="67"/>
      <c r="F10" s="67"/>
      <c r="G10" s="12">
        <v>7060</v>
      </c>
      <c r="H10" s="12">
        <v>2650</v>
      </c>
      <c r="I10" s="12">
        <v>11700</v>
      </c>
      <c r="J10" s="12">
        <v>500</v>
      </c>
      <c r="K10" s="12"/>
      <c r="L10" s="13">
        <f>SUM(G10:K10)</f>
        <v>21910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>SUM(N10:V10)</f>
        <v>0</v>
      </c>
      <c r="Y10" s="13">
        <f>L10+W10</f>
        <v>21910</v>
      </c>
    </row>
    <row r="11" spans="2:25" ht="12.75">
      <c r="B11" s="6">
        <v>3</v>
      </c>
      <c r="C11" s="11">
        <v>2</v>
      </c>
      <c r="D11" s="67" t="s">
        <v>60</v>
      </c>
      <c r="E11" s="67"/>
      <c r="F11" s="67"/>
      <c r="G11" s="12"/>
      <c r="H11" s="12"/>
      <c r="I11" s="12">
        <v>2000</v>
      </c>
      <c r="J11" s="12"/>
      <c r="K11" s="12"/>
      <c r="L11" s="13">
        <f>SUM(G11:K11)</f>
        <v>2000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>SUM(N11:V11)</f>
        <v>0</v>
      </c>
      <c r="Y11" s="13">
        <f>L11+W11</f>
        <v>2000</v>
      </c>
    </row>
    <row r="12" spans="2:2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"/>
      <c r="Y12" s="18"/>
    </row>
  </sheetData>
  <sheetProtection/>
  <mergeCells count="29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D11:F11"/>
    <mergeCell ref="S7:S8"/>
    <mergeCell ref="T7:T8"/>
    <mergeCell ref="U7:U8"/>
    <mergeCell ref="V7:V8"/>
    <mergeCell ref="D9:F9"/>
    <mergeCell ref="D10:F10"/>
    <mergeCell ref="K7:K8"/>
    <mergeCell ref="N7:N8"/>
    <mergeCell ref="O7:O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9" width="7.7109375" style="0" customWidth="1"/>
    <col min="10" max="11" width="0" style="0" hidden="1" customWidth="1"/>
    <col min="12" max="12" width="9.7109375" style="0" customWidth="1"/>
    <col min="13" max="13" width="0.85546875" style="0" customWidth="1"/>
    <col min="14" max="17" width="0" style="0" hidden="1" customWidth="1"/>
    <col min="18" max="19" width="7.7109375" style="0" customWidth="1"/>
    <col min="20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61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8</v>
      </c>
      <c r="D9" s="69" t="s">
        <v>62</v>
      </c>
      <c r="E9" s="69"/>
      <c r="F9" s="69"/>
      <c r="G9" s="8"/>
      <c r="H9" s="8"/>
      <c r="I9" s="8">
        <v>22600</v>
      </c>
      <c r="J9" s="8"/>
      <c r="K9" s="8"/>
      <c r="L9" s="9">
        <f>SUM(G9:K9)</f>
        <v>22600</v>
      </c>
      <c r="M9" s="10"/>
      <c r="N9" s="8"/>
      <c r="O9" s="8"/>
      <c r="P9" s="8"/>
      <c r="Q9" s="8"/>
      <c r="R9" s="8">
        <v>6000</v>
      </c>
      <c r="S9" s="8">
        <v>25000</v>
      </c>
      <c r="T9" s="8"/>
      <c r="U9" s="8"/>
      <c r="V9" s="8"/>
      <c r="W9" s="9">
        <f>SUM(N9:V9)</f>
        <v>31000</v>
      </c>
      <c r="X9" s="2"/>
      <c r="Y9" s="9">
        <f>L9+W9</f>
        <v>53600</v>
      </c>
    </row>
    <row r="10" spans="2:25" ht="12.75">
      <c r="B10" s="6">
        <v>2</v>
      </c>
      <c r="C10" s="11">
        <v>1</v>
      </c>
      <c r="D10" s="67" t="s">
        <v>63</v>
      </c>
      <c r="E10" s="67"/>
      <c r="F10" s="67"/>
      <c r="G10" s="12"/>
      <c r="H10" s="12"/>
      <c r="I10" s="12">
        <v>19500</v>
      </c>
      <c r="J10" s="12"/>
      <c r="K10" s="12"/>
      <c r="L10" s="13">
        <f>SUM(G10:K10)</f>
        <v>19500</v>
      </c>
      <c r="M10" s="10"/>
      <c r="N10" s="12"/>
      <c r="O10" s="12"/>
      <c r="P10" s="12"/>
      <c r="Q10" s="12"/>
      <c r="R10" s="12"/>
      <c r="S10" s="12">
        <v>10000</v>
      </c>
      <c r="T10" s="12"/>
      <c r="U10" s="12"/>
      <c r="V10" s="12"/>
      <c r="W10" s="13">
        <f>SUM(N10:V10)</f>
        <v>10000</v>
      </c>
      <c r="Y10" s="13">
        <f>L10+W10</f>
        <v>29500</v>
      </c>
    </row>
    <row r="11" spans="2:25" ht="12.75">
      <c r="B11" s="6">
        <v>3</v>
      </c>
      <c r="C11" s="14">
        <v>1</v>
      </c>
      <c r="D11" s="81" t="s">
        <v>64</v>
      </c>
      <c r="E11" s="81"/>
      <c r="F11" s="81"/>
      <c r="G11" s="15"/>
      <c r="H11" s="15"/>
      <c r="I11" s="15">
        <v>19500</v>
      </c>
      <c r="J11" s="15"/>
      <c r="K11" s="15"/>
      <c r="L11" s="16">
        <f>SUM(G11:K11)</f>
        <v>19500</v>
      </c>
      <c r="M11" s="10"/>
      <c r="N11" s="15"/>
      <c r="O11" s="15"/>
      <c r="P11" s="15"/>
      <c r="Q11" s="15"/>
      <c r="R11" s="15"/>
      <c r="S11" s="15">
        <v>10000</v>
      </c>
      <c r="T11" s="15"/>
      <c r="U11" s="15"/>
      <c r="V11" s="15"/>
      <c r="W11" s="16">
        <f>SUM(N11:V11)</f>
        <v>10000</v>
      </c>
      <c r="X11" s="17"/>
      <c r="Y11" s="16">
        <f>L11+W11</f>
        <v>29500</v>
      </c>
    </row>
    <row r="12" spans="2:25" ht="12.75">
      <c r="B12" s="6">
        <v>4</v>
      </c>
      <c r="C12" s="11">
        <v>2</v>
      </c>
      <c r="D12" s="67" t="s">
        <v>65</v>
      </c>
      <c r="E12" s="67"/>
      <c r="F12" s="67"/>
      <c r="G12" s="12"/>
      <c r="H12" s="12"/>
      <c r="I12" s="12">
        <v>3100</v>
      </c>
      <c r="J12" s="12"/>
      <c r="K12" s="12"/>
      <c r="L12" s="13">
        <f>SUM(G12:K12)</f>
        <v>3100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3">
        <f>SUM(N12:V12)</f>
        <v>0</v>
      </c>
      <c r="Y12" s="13">
        <f>L12+W12</f>
        <v>3100</v>
      </c>
    </row>
    <row r="13" spans="2:25" ht="12.75">
      <c r="B13" s="6">
        <v>5</v>
      </c>
      <c r="C13" s="11">
        <v>3</v>
      </c>
      <c r="D13" s="67" t="s">
        <v>66</v>
      </c>
      <c r="E13" s="67"/>
      <c r="F13" s="67"/>
      <c r="G13" s="12"/>
      <c r="H13" s="12"/>
      <c r="I13" s="12"/>
      <c r="J13" s="12"/>
      <c r="K13" s="12"/>
      <c r="L13" s="13">
        <f>SUM(G13:K13)</f>
        <v>0</v>
      </c>
      <c r="M13" s="10"/>
      <c r="N13" s="12"/>
      <c r="O13" s="12"/>
      <c r="P13" s="12"/>
      <c r="Q13" s="12"/>
      <c r="R13" s="12">
        <v>6000</v>
      </c>
      <c r="S13" s="12">
        <v>15000</v>
      </c>
      <c r="T13" s="12"/>
      <c r="U13" s="12"/>
      <c r="V13" s="12"/>
      <c r="W13" s="13">
        <f>SUM(N13:V13)</f>
        <v>21000</v>
      </c>
      <c r="Y13" s="13">
        <f>L13+W13</f>
        <v>21000</v>
      </c>
    </row>
    <row r="14" spans="2:25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"/>
      <c r="Y14" s="18"/>
    </row>
  </sheetData>
  <sheetProtection/>
  <mergeCells count="31">
    <mergeCell ref="D6:D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D11:F11"/>
    <mergeCell ref="D12:F12"/>
    <mergeCell ref="D13:F13"/>
    <mergeCell ref="S7:S8"/>
    <mergeCell ref="T7:T8"/>
    <mergeCell ref="U7:U8"/>
    <mergeCell ref="F6:F8"/>
    <mergeCell ref="G7:G8"/>
    <mergeCell ref="H7:H8"/>
    <mergeCell ref="I7:I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hidden="1" customWidth="1"/>
    <col min="9" max="9" width="7.7109375" style="0" customWidth="1"/>
    <col min="10" max="11" width="0" style="0" hidden="1" customWidth="1"/>
    <col min="12" max="12" width="9.7109375" style="0" customWidth="1"/>
    <col min="13" max="13" width="0.85546875" style="0" customWidth="1"/>
    <col min="14" max="22" width="0" style="0" hidden="1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118</v>
      </c>
    </row>
    <row r="2" ht="15.75">
      <c r="B2" s="1" t="s">
        <v>67</v>
      </c>
    </row>
    <row r="4" spans="2:25" ht="12.75">
      <c r="B4" s="73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4"/>
      <c r="C5" s="74"/>
      <c r="D5" s="74"/>
      <c r="E5" s="74"/>
      <c r="F5" s="74"/>
      <c r="G5" s="75" t="s">
        <v>0</v>
      </c>
      <c r="H5" s="75"/>
      <c r="I5" s="75"/>
      <c r="J5" s="75"/>
      <c r="K5" s="75"/>
      <c r="L5" s="76" t="s">
        <v>20</v>
      </c>
      <c r="M5" s="3"/>
      <c r="N5" s="77" t="s">
        <v>1</v>
      </c>
      <c r="O5" s="77"/>
      <c r="P5" s="77"/>
      <c r="Q5" s="77"/>
      <c r="R5" s="77"/>
      <c r="S5" s="77"/>
      <c r="T5" s="77"/>
      <c r="U5" s="77"/>
      <c r="V5" s="77"/>
      <c r="W5" s="76" t="s">
        <v>20</v>
      </c>
      <c r="X5" s="4"/>
      <c r="Y5" s="78" t="s">
        <v>21</v>
      </c>
    </row>
    <row r="6" spans="2:25" ht="12.75">
      <c r="B6" s="79"/>
      <c r="C6" s="80"/>
      <c r="D6" s="80" t="s">
        <v>2</v>
      </c>
      <c r="E6" s="71"/>
      <c r="F6" s="72" t="s">
        <v>3</v>
      </c>
      <c r="G6" s="75"/>
      <c r="H6" s="75"/>
      <c r="I6" s="75"/>
      <c r="J6" s="75"/>
      <c r="K6" s="75"/>
      <c r="L6" s="76"/>
      <c r="M6" s="3"/>
      <c r="N6" s="77"/>
      <c r="O6" s="77"/>
      <c r="P6" s="77"/>
      <c r="Q6" s="77"/>
      <c r="R6" s="77"/>
      <c r="S6" s="77"/>
      <c r="T6" s="77"/>
      <c r="U6" s="77"/>
      <c r="V6" s="77"/>
      <c r="W6" s="76"/>
      <c r="X6" s="4"/>
      <c r="Y6" s="78"/>
    </row>
    <row r="7" spans="2:25" ht="12.75">
      <c r="B7" s="79"/>
      <c r="C7" s="80"/>
      <c r="D7" s="80"/>
      <c r="E7" s="71"/>
      <c r="F7" s="72"/>
      <c r="G7" s="70" t="s">
        <v>4</v>
      </c>
      <c r="H7" s="70" t="s">
        <v>6</v>
      </c>
      <c r="I7" s="70" t="s">
        <v>7</v>
      </c>
      <c r="J7" s="70" t="s">
        <v>8</v>
      </c>
      <c r="K7" s="70" t="s">
        <v>9</v>
      </c>
      <c r="L7" s="76"/>
      <c r="M7" s="3"/>
      <c r="N7" s="68" t="s">
        <v>5</v>
      </c>
      <c r="O7" s="68" t="s">
        <v>10</v>
      </c>
      <c r="P7" s="68" t="s">
        <v>11</v>
      </c>
      <c r="Q7" s="68" t="s">
        <v>12</v>
      </c>
      <c r="R7" s="68" t="s">
        <v>13</v>
      </c>
      <c r="S7" s="68" t="s">
        <v>14</v>
      </c>
      <c r="T7" s="68" t="s">
        <v>15</v>
      </c>
      <c r="U7" s="68" t="s">
        <v>16</v>
      </c>
      <c r="V7" s="68" t="s">
        <v>17</v>
      </c>
      <c r="W7" s="76"/>
      <c r="X7" s="4"/>
      <c r="Y7" s="78"/>
    </row>
    <row r="8" spans="2:25" ht="12.75">
      <c r="B8" s="79"/>
      <c r="C8" s="80"/>
      <c r="D8" s="80"/>
      <c r="E8" s="71"/>
      <c r="F8" s="72"/>
      <c r="G8" s="70"/>
      <c r="H8" s="70"/>
      <c r="I8" s="70"/>
      <c r="J8" s="70"/>
      <c r="K8" s="70"/>
      <c r="L8" s="76"/>
      <c r="M8" s="3"/>
      <c r="N8" s="68"/>
      <c r="O8" s="68"/>
      <c r="P8" s="68"/>
      <c r="Q8" s="68"/>
      <c r="R8" s="68"/>
      <c r="S8" s="68"/>
      <c r="T8" s="68"/>
      <c r="U8" s="68"/>
      <c r="V8" s="68"/>
      <c r="W8" s="76"/>
      <c r="X8" s="5"/>
      <c r="Y8" s="78"/>
    </row>
    <row r="9" spans="2:25" ht="12.75">
      <c r="B9" s="6">
        <v>1</v>
      </c>
      <c r="C9" s="7">
        <v>9</v>
      </c>
      <c r="D9" s="69" t="s">
        <v>68</v>
      </c>
      <c r="E9" s="69"/>
      <c r="F9" s="69"/>
      <c r="G9" s="8"/>
      <c r="H9" s="8"/>
      <c r="I9" s="8">
        <v>3950</v>
      </c>
      <c r="J9" s="8"/>
      <c r="K9" s="8"/>
      <c r="L9" s="9">
        <f>SUM(G9:K9)</f>
        <v>3950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>SUM(N9:V9)</f>
        <v>0</v>
      </c>
      <c r="X9" s="2"/>
      <c r="Y9" s="9">
        <f>L9+W9</f>
        <v>3950</v>
      </c>
    </row>
    <row r="10" spans="2:25" ht="12.75">
      <c r="B10" s="6">
        <v>2</v>
      </c>
      <c r="C10" s="11">
        <v>1</v>
      </c>
      <c r="D10" s="67" t="s">
        <v>69</v>
      </c>
      <c r="E10" s="67"/>
      <c r="F10" s="67"/>
      <c r="G10" s="12"/>
      <c r="H10" s="12"/>
      <c r="I10" s="12">
        <v>3750</v>
      </c>
      <c r="J10" s="12"/>
      <c r="K10" s="12"/>
      <c r="L10" s="13">
        <f>SUM(G10:K10)</f>
        <v>3750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>SUM(N10:V10)</f>
        <v>0</v>
      </c>
      <c r="Y10" s="13">
        <f>L10+W10</f>
        <v>3750</v>
      </c>
    </row>
    <row r="11" spans="2:25" ht="12.75">
      <c r="B11" s="6">
        <v>3</v>
      </c>
      <c r="C11" s="11">
        <v>2</v>
      </c>
      <c r="D11" s="67" t="s">
        <v>70</v>
      </c>
      <c r="E11" s="67"/>
      <c r="F11" s="67"/>
      <c r="G11" s="12"/>
      <c r="H11" s="12"/>
      <c r="I11" s="12">
        <v>200</v>
      </c>
      <c r="J11" s="12"/>
      <c r="K11" s="12"/>
      <c r="L11" s="13">
        <f>SUM(G11:K11)</f>
        <v>200</v>
      </c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3">
        <f>SUM(N11:V11)</f>
        <v>0</v>
      </c>
      <c r="Y11" s="13">
        <f>L11+W11</f>
        <v>200</v>
      </c>
    </row>
    <row r="12" spans="2:2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"/>
      <c r="Y12" s="18"/>
    </row>
  </sheetData>
  <sheetProtection/>
  <mergeCells count="29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D11:F11"/>
    <mergeCell ref="S7:S8"/>
    <mergeCell ref="T7:T8"/>
    <mergeCell ref="U7:U8"/>
    <mergeCell ref="V7:V8"/>
    <mergeCell ref="D9:F9"/>
    <mergeCell ref="D10:F10"/>
    <mergeCell ref="K7:K8"/>
    <mergeCell ref="N7:N8"/>
    <mergeCell ref="O7:O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Bugeľ</cp:lastModifiedBy>
  <dcterms:modified xsi:type="dcterms:W3CDTF">2011-06-03T11:50:45Z</dcterms:modified>
  <cp:category/>
  <cp:version/>
  <cp:contentType/>
  <cp:contentStatus/>
</cp:coreProperties>
</file>